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12120" windowHeight="8280" activeTab="0"/>
  </bookViews>
  <sheets>
    <sheet name="A1" sheetId="1" r:id="rId1"/>
  </sheets>
  <definedNames>
    <definedName name="_xlnm.Print_Area" localSheetId="0">'A1'!$A$1:$I$171</definedName>
    <definedName name="Texto1" localSheetId="0">'A1'!#REF!</definedName>
    <definedName name="Texto10" localSheetId="0">'A1'!#REF!</definedName>
    <definedName name="Texto12" localSheetId="0">'A1'!#REF!</definedName>
    <definedName name="Texto13" localSheetId="0">'A1'!#REF!</definedName>
    <definedName name="Texto14" localSheetId="0">'A1'!#REF!</definedName>
    <definedName name="Texto15" localSheetId="0">'A1'!#REF!</definedName>
    <definedName name="Texto16" localSheetId="0">'A1'!$A$157</definedName>
    <definedName name="Texto2" localSheetId="0">'A1'!#REF!</definedName>
    <definedName name="Texto3" localSheetId="0">'A1'!$I$3</definedName>
    <definedName name="Texto4" localSheetId="0">'A1'!$A$5</definedName>
    <definedName name="Texto42" localSheetId="0">'A1'!#REF!</definedName>
    <definedName name="Texto43" localSheetId="0">'A1'!#REF!</definedName>
    <definedName name="Texto5" localSheetId="0">'A1'!$G$5</definedName>
    <definedName name="Texto7" localSheetId="0">'A1'!#REF!</definedName>
    <definedName name="Texto8" localSheetId="0">'A1'!#REF!</definedName>
    <definedName name="Texto9" localSheetId="0">'A1'!#REF!</definedName>
  </definedNames>
  <calcPr fullCalcOnLoad="1"/>
</workbook>
</file>

<file path=xl/sharedStrings.xml><?xml version="1.0" encoding="utf-8"?>
<sst xmlns="http://schemas.openxmlformats.org/spreadsheetml/2006/main" count="493" uniqueCount="389">
  <si>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</si>
  <si>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</si>
  <si>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</si>
  <si>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</si>
  <si>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</si>
  <si>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</si>
  <si>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</si>
  <si>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</si>
  <si>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</si>
  <si>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</si>
  <si>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t>Observações:</t>
  </si>
  <si>
    <t>3 - A parcela de Benefícios e Despesas Indiretas (BDI) não poderá ser superior ao divulgado pelo Departamento Estadual de Infraestrutura (DEINFRA).</t>
  </si>
  <si>
    <t>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</t>
  </si>
  <si>
    <t xml:space="preserve">CÓDIGO (SINAPI / SICRO) </t>
  </si>
  <si>
    <t>PLANILHA DE ORÇAMENTO PARA OBRAS E SERVIÇOS DE ENGENHARIA - MODELO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</si>
  <si>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</si>
  <si>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</si>
  <si>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</si>
  <si>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DO SERVIÇO</t>
  </si>
  <si>
    <t>2 - Para os itens que não se encontram nas tabelas de referências citadas ou em caso de itens não convencionais, deverá ser apresentada a composição do custo unitário em documetno separado como forma de facilitar tanto a elaboração quanto a análise do orçamento.</t>
  </si>
  <si>
    <t>PREÇO UNITÁRIO</t>
  </si>
  <si>
    <t>MUNICÍPIO: IOMERÊ - SC</t>
  </si>
  <si>
    <t>m2</t>
  </si>
  <si>
    <t>Placa de Obra em Chapa de Aço Galvanizado</t>
  </si>
  <si>
    <t>1.0</t>
  </si>
  <si>
    <t>1.1</t>
  </si>
  <si>
    <t>74209/001</t>
  </si>
  <si>
    <t>1.2</t>
  </si>
  <si>
    <t>73899/002</t>
  </si>
  <si>
    <t>Demolição Alvenaria Tijolos Furados s/ reap.</t>
  </si>
  <si>
    <t>m3</t>
  </si>
  <si>
    <t>72144/00</t>
  </si>
  <si>
    <t>Unid.</t>
  </si>
  <si>
    <t>Recol. Folhas Porta/Janela Vidro Temp. Pátio Coberto</t>
  </si>
  <si>
    <t>74077/002</t>
  </si>
  <si>
    <t>1.3</t>
  </si>
  <si>
    <t>1.4</t>
  </si>
  <si>
    <t>1.5</t>
  </si>
  <si>
    <t>2.0</t>
  </si>
  <si>
    <t>MOVIMENTO DE TERRAS</t>
  </si>
  <si>
    <t>79517/001</t>
  </si>
  <si>
    <t>5719/00</t>
  </si>
  <si>
    <t>2.1</t>
  </si>
  <si>
    <t>2.2</t>
  </si>
  <si>
    <t>2.3</t>
  </si>
  <si>
    <t>3.0</t>
  </si>
  <si>
    <t>INFRA-ESTRUTURA: FUNDAÇÕES</t>
  </si>
  <si>
    <t>3.1</t>
  </si>
  <si>
    <t>CONCRETO ARMADO PARA FUNDAÇÕES - SAPATAS</t>
  </si>
  <si>
    <t>3.1.1</t>
  </si>
  <si>
    <t>83534/00</t>
  </si>
  <si>
    <t xml:space="preserve">Lastro de concreto e=3,0 cm - preparo mecânico - incluso aditivo  </t>
  </si>
  <si>
    <t>3.1.2</t>
  </si>
  <si>
    <t>3.2</t>
  </si>
  <si>
    <t>CONCRETO ARMADO PARA FUNDAÇÕES - VIGAS BALDRAME</t>
  </si>
  <si>
    <t>3.2.1</t>
  </si>
  <si>
    <t>3.2.2</t>
  </si>
  <si>
    <t>4.0</t>
  </si>
  <si>
    <t>SUPERESTRUTURA</t>
  </si>
  <si>
    <t>4.1</t>
  </si>
  <si>
    <t>CONCRETO ARMADO PARA SUPERESTRUTURA - PILARES</t>
  </si>
  <si>
    <t>4.1.1</t>
  </si>
  <si>
    <t>4.2</t>
  </si>
  <si>
    <t>CONCRETO ARMADO PARA SUPERESTRUTURA - VIGA CINTA</t>
  </si>
  <si>
    <t>4.2.1</t>
  </si>
  <si>
    <t>4.3</t>
  </si>
  <si>
    <t>CONCRETO ARMADO PARA SUPERESTRUTURA - VERGAS</t>
  </si>
  <si>
    <t>4.3.1</t>
  </si>
  <si>
    <t>m</t>
  </si>
  <si>
    <t>4.4</t>
  </si>
  <si>
    <t>LAJE PRÉ-MOLDADA</t>
  </si>
  <si>
    <t>4.4.1</t>
  </si>
  <si>
    <t>74141/001</t>
  </si>
  <si>
    <t>Laje pré-moldada p/ 1,o Kn/m² - vãos 4,40 m, inclusive vigotas, lajotas, armadura negativa, capeamento c/ 3,00 cm concreto fck 20 Mpa, escoramento, material e Mão de Obra.</t>
  </si>
  <si>
    <t>5.0</t>
  </si>
  <si>
    <t>PAREDES E PAINÉIS</t>
  </si>
  <si>
    <t>5.1</t>
  </si>
  <si>
    <t>ELEMENTOS VAZADOS</t>
  </si>
  <si>
    <t>5.1.1</t>
  </si>
  <si>
    <t>74196/001</t>
  </si>
  <si>
    <t>Cobogó de concreto - 5,0 x 5,0 x 5,0 cm c/ argamassa traço 1:4</t>
  </si>
  <si>
    <t>5.2</t>
  </si>
  <si>
    <t>ALVENARIA DE VEDAÇÃO</t>
  </si>
  <si>
    <t>5.2.1</t>
  </si>
  <si>
    <t>Divisória de banheiros e sanitários em granito com espessura de 3cm polido assentado com argamassa traço 1:4  CÓD.79627</t>
  </si>
  <si>
    <t>5.2.2</t>
  </si>
  <si>
    <t>5.2.3</t>
  </si>
  <si>
    <t>79627/00</t>
  </si>
  <si>
    <t>6.0</t>
  </si>
  <si>
    <t>ESQUADRIAS</t>
  </si>
  <si>
    <t>6.1</t>
  </si>
  <si>
    <t>PORTAS DE MADEIRA</t>
  </si>
  <si>
    <t>6.1.1</t>
  </si>
  <si>
    <t>90843/00</t>
  </si>
  <si>
    <t xml:space="preserve">Kit Porta de Madeira - P01 e P02 - 80/210cm (incluso Fechadura) </t>
  </si>
  <si>
    <t>und</t>
  </si>
  <si>
    <t>6.2</t>
  </si>
  <si>
    <t>6.2.1</t>
  </si>
  <si>
    <t>73838/001</t>
  </si>
  <si>
    <t xml:space="preserve">Porta Vidro Temperado 10mm 1,5X2,10cm abrir inclus. acessórios </t>
  </si>
  <si>
    <t>PORTAS DE VIDRO (composição)</t>
  </si>
  <si>
    <t>6.3</t>
  </si>
  <si>
    <t>JANELAS DE FERRO</t>
  </si>
  <si>
    <t>6.3.1</t>
  </si>
  <si>
    <t>6.3.2</t>
  </si>
  <si>
    <t>6.3.3</t>
  </si>
  <si>
    <t>6.3.4</t>
  </si>
  <si>
    <t>6104/00</t>
  </si>
  <si>
    <t>6126/00</t>
  </si>
  <si>
    <t>72122/00</t>
  </si>
  <si>
    <t>Vidro Fantasia Tipo Canelado 4mm  (comp. p/ as janelas de Ferro)</t>
  </si>
  <si>
    <t>72120/00</t>
  </si>
  <si>
    <t>7.0</t>
  </si>
  <si>
    <t>COBERTURA</t>
  </si>
  <si>
    <t>73938/002</t>
  </si>
  <si>
    <t>6058/00</t>
  </si>
  <si>
    <t>72104/00</t>
  </si>
  <si>
    <t xml:space="preserve">Cobertura em telha cerâmica tipo Plan </t>
  </si>
  <si>
    <t xml:space="preserve">Cumeeira c/ telha cerâmica emboçada c/ argamassa traço 1:2:8 </t>
  </si>
  <si>
    <t xml:space="preserve">Calha em chapa de aço galvanizado nr. 24 desenvolvimento 33 cm </t>
  </si>
  <si>
    <t>7.1</t>
  </si>
  <si>
    <t>7.2</t>
  </si>
  <si>
    <t>7.3</t>
  </si>
  <si>
    <t>7.4</t>
  </si>
  <si>
    <t>IMPERMEABILIZAÇÃO</t>
  </si>
  <si>
    <t>8.0</t>
  </si>
  <si>
    <t>74106/001</t>
  </si>
  <si>
    <t>74025/001</t>
  </si>
  <si>
    <t xml:space="preserve">Impermeabilização calhas concreto c/ mastique betuminoso a frio </t>
  </si>
  <si>
    <t xml:space="preserve">Impermeabilização c/ tinta betuminosa fundações, baldrames/muros </t>
  </si>
  <si>
    <t>8.1</t>
  </si>
  <si>
    <t>8.2</t>
  </si>
  <si>
    <t>REVESTIMENTO DE PAREDES</t>
  </si>
  <si>
    <t>9.0</t>
  </si>
  <si>
    <t>9.1</t>
  </si>
  <si>
    <t>9.2</t>
  </si>
  <si>
    <t>9.3</t>
  </si>
  <si>
    <t>9.4</t>
  </si>
  <si>
    <t>9.5</t>
  </si>
  <si>
    <t>9.6</t>
  </si>
  <si>
    <t>9.7</t>
  </si>
  <si>
    <t>87874/00</t>
  </si>
  <si>
    <t>87884/00</t>
  </si>
  <si>
    <t>5997/00</t>
  </si>
  <si>
    <t>75481/00</t>
  </si>
  <si>
    <t>87267/00</t>
  </si>
  <si>
    <t xml:space="preserve">Reboco Argamassa Traço 1:2 e=0,5mm Manual para Laje </t>
  </si>
  <si>
    <t xml:space="preserve">Chapisco de aderência em lajes pré-moldadas (teto) </t>
  </si>
  <si>
    <t xml:space="preserve">Chapisco de aderência em paredes internas e externas Traço 1:4 </t>
  </si>
  <si>
    <t>Reboco Argamassa Tr. 1:2 e=0,5mm Manual p/ paredes internas/ext.</t>
  </si>
  <si>
    <t xml:space="preserve">Emboço Barra Lisa p/ paredes internas/ext. tr.1:4 prep. Man. e=2,0 cm  </t>
  </si>
  <si>
    <t>PAVIMENTAÇÃO</t>
  </si>
  <si>
    <t>10.0</t>
  </si>
  <si>
    <t>68325/00</t>
  </si>
  <si>
    <t>73907/006</t>
  </si>
  <si>
    <t>84191/00</t>
  </si>
  <si>
    <t>73800/001</t>
  </si>
  <si>
    <t>73850/001</t>
  </si>
  <si>
    <t>72185/00</t>
  </si>
  <si>
    <t>Piso com Emassamento em Massa Epóxi 2 demãos</t>
  </si>
  <si>
    <t xml:space="preserve">Piso Vinílico semi-flexível Padrão Liso e=2mm fixado com cola </t>
  </si>
  <si>
    <t xml:space="preserve">Rodapé em massa granilítica </t>
  </si>
  <si>
    <t xml:space="preserve">Polimento de piso de alta resistência em massa granilítica  </t>
  </si>
  <si>
    <t>Lastro de Concreto e=3cm, preparo mecânico</t>
  </si>
  <si>
    <t>Piso alta resistência massa granilítica e=8mm, incl. junta dilat. Plástica</t>
  </si>
  <si>
    <t>10.1</t>
  </si>
  <si>
    <t>10.2</t>
  </si>
  <si>
    <t>10.3</t>
  </si>
  <si>
    <t>10.4</t>
  </si>
  <si>
    <t>10.5</t>
  </si>
  <si>
    <t>10.6</t>
  </si>
  <si>
    <t>10.7</t>
  </si>
  <si>
    <t>Piso Concreto 20 Mpa, prep. Mec. e=7cm, incl. selante elást. Poliuret.</t>
  </si>
  <si>
    <t>Rodapé em piso cerâmico Pei IV - h=7 cm CÓD.88650</t>
  </si>
  <si>
    <t>RODAPES E PEITORIS</t>
  </si>
  <si>
    <t>11.0</t>
  </si>
  <si>
    <t>11.1</t>
  </si>
  <si>
    <t>11.2</t>
  </si>
  <si>
    <t>11.3</t>
  </si>
  <si>
    <t>74192/001</t>
  </si>
  <si>
    <t>84088/00</t>
  </si>
  <si>
    <t xml:space="preserve">Peitoril em granito L=15cm assentado em argamassa Traço 1:4  </t>
  </si>
  <si>
    <t xml:space="preserve">Soleira em granito Largura 15cm assentada em argamassa Traço 1:4 </t>
  </si>
  <si>
    <t>12.0</t>
  </si>
  <si>
    <t>PINTURA</t>
  </si>
  <si>
    <t>12.1</t>
  </si>
  <si>
    <t>12.2</t>
  </si>
  <si>
    <t>12.3</t>
  </si>
  <si>
    <t>12.4</t>
  </si>
  <si>
    <t>12.5</t>
  </si>
  <si>
    <t>88497/00</t>
  </si>
  <si>
    <t>88489/00</t>
  </si>
  <si>
    <t>88488/00</t>
  </si>
  <si>
    <t>73924/001</t>
  </si>
  <si>
    <t xml:space="preserve">Pintura em latex acrílico 02 demãos sobre paredes internas e externas </t>
  </si>
  <si>
    <t xml:space="preserve">Pintura em latex acrílico 02 demãos sobre lajes internas e externas  </t>
  </si>
  <si>
    <t xml:space="preserve">Pintura em esmalte sintético 02 demãos em esquadrias de ferro </t>
  </si>
  <si>
    <t>Emassamento e Lixamento lajes int/externas c/ massa acrílica  2 dem.</t>
  </si>
  <si>
    <t>Emassamento e Lixamento paredes int/ext. c/ massa acrílica 2 dem.</t>
  </si>
  <si>
    <t>13.0</t>
  </si>
  <si>
    <t>INSTALAÇÃO ELÉTRICA</t>
  </si>
  <si>
    <t>Quadro de distribuição completo, uso ao tempo,pintura eletrostática, c/ barramento em Cu,dispositivos de proteção, módulos, trilhos p/ fixação, acessórios. CÓD. 74131 (composição)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</si>
  <si>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</si>
  <si>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</si>
  <si>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</si>
  <si>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</si>
  <si>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</si>
  <si>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</si>
  <si>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</si>
  <si>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</si>
  <si>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</si>
  <si>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</si>
  <si>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13.12</t>
  </si>
  <si>
    <t>13.13</t>
  </si>
  <si>
    <t>13.14</t>
  </si>
  <si>
    <t>13.15</t>
  </si>
  <si>
    <t>13.16</t>
  </si>
  <si>
    <t>13.17</t>
  </si>
  <si>
    <t>13.18</t>
  </si>
  <si>
    <t>13.20</t>
  </si>
  <si>
    <t>73953/002</t>
  </si>
  <si>
    <t>74166/001</t>
  </si>
  <si>
    <t>74104/001</t>
  </si>
  <si>
    <t xml:space="preserve">Caixa pré-moldada para inspeção de aterramento   </t>
  </si>
  <si>
    <t xml:space="preserve">Cabo rígido isolado em PVC de 2,5 mm², 70°C  </t>
  </si>
  <si>
    <t xml:space="preserve">Cabo rígido isolado em PVC de 4,0 mm², 70°C   </t>
  </si>
  <si>
    <t xml:space="preserve">Cabo rígido isolado em PVC de 10,0 mm², 70°C  </t>
  </si>
  <si>
    <t xml:space="preserve">Eletroduto PVC rígido 3/4" , anti-chama, inclusive conexões  </t>
  </si>
  <si>
    <t xml:space="preserve">Eletroduto PVC rígido 1" , anti-chama, inclusive conexões   </t>
  </si>
  <si>
    <t xml:space="preserve">Eletroduto PVC rígido 1 1/2" , anti-chama, inclusive conexões </t>
  </si>
  <si>
    <t xml:space="preserve">Eletroduto PVC rígido 2", anti-chama, inclusive conexões   </t>
  </si>
  <si>
    <t xml:space="preserve">Luminária tipo calha sobrepor 2x40-compl. incl. c/reator partida rápida </t>
  </si>
  <si>
    <t xml:space="preserve">Luminária tipo calha sobrepor 2x20-compl. incl.c/reator partida rápida </t>
  </si>
  <si>
    <t>Tomada Universal dupla 2P+T 10A/250V c/ Placa - Fornec. e Instal.</t>
  </si>
  <si>
    <t>Interruptor de corrente duas teclas simples 10A/250V, embutir, comp.</t>
  </si>
  <si>
    <t>Interruptor de corrente uma tecla simples 10A/250V, embutir, compl.</t>
  </si>
  <si>
    <t>unid.</t>
  </si>
  <si>
    <t>Subtotal item 13.0</t>
  </si>
  <si>
    <t>Subtotal item 12.0</t>
  </si>
  <si>
    <t>Subtotal item 1.0</t>
  </si>
  <si>
    <t>Subtotal item 2.0</t>
  </si>
  <si>
    <t>Subtotal item 3.0</t>
  </si>
  <si>
    <t>Subtotal item 4.0</t>
  </si>
  <si>
    <t>Subtotal item 5.0</t>
  </si>
  <si>
    <t>Subtotal item 6.0</t>
  </si>
  <si>
    <t>Subtotal item 7.0</t>
  </si>
  <si>
    <t>Subtotal item 8.0</t>
  </si>
  <si>
    <t>Subtotal item 9.0</t>
  </si>
  <si>
    <t>Subtotal item 10.0</t>
  </si>
  <si>
    <t>Subtotal item 11.0</t>
  </si>
  <si>
    <t>INSTALAÇÃO HIDRÁULICA</t>
  </si>
  <si>
    <t>14.0</t>
  </si>
  <si>
    <t>14.2</t>
  </si>
  <si>
    <t>74174/001</t>
  </si>
  <si>
    <t>74175/001</t>
  </si>
  <si>
    <t>89985/00</t>
  </si>
  <si>
    <t xml:space="preserve">Fornec. e instalação registro de pressão de 3/4"com canopla simples  </t>
  </si>
  <si>
    <t xml:space="preserve">Fornec. e instalação registro de gaveta de 1" com canopla simples </t>
  </si>
  <si>
    <t xml:space="preserve">Fornec. e instal. tubo pvc soldável água fria DN 32 mm - incl. conexões </t>
  </si>
  <si>
    <t xml:space="preserve">Fornec. e instal. tubo pvc soldável água fria DN 25 mm - incl. conexões </t>
  </si>
  <si>
    <t xml:space="preserve">Fornec. e instal.  registro de gaveta de 1 1/2" com canopla simples </t>
  </si>
  <si>
    <t>Subtotal item 14.0</t>
  </si>
  <si>
    <t>INSTALAÇÃO SANITÁRIA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</si>
  <si>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</si>
  <si>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</si>
  <si>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</si>
  <si>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</si>
  <si>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</si>
  <si>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</si>
  <si>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</si>
  <si>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</si>
  <si>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</si>
  <si>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89713/00</t>
  </si>
  <si>
    <t>89712/00</t>
  </si>
  <si>
    <t>89711/00</t>
  </si>
  <si>
    <t>89714/00</t>
  </si>
  <si>
    <t>89580/00</t>
  </si>
  <si>
    <t>89491/00</t>
  </si>
  <si>
    <t xml:space="preserve">Caixa sifonada em PVC 150x185x75mm   </t>
  </si>
  <si>
    <t>Subtotal item 15.0</t>
  </si>
  <si>
    <t>LOUÇAS E METAIS</t>
  </si>
  <si>
    <t>16.0</t>
  </si>
  <si>
    <t>16.1</t>
  </si>
  <si>
    <t>16.2</t>
  </si>
  <si>
    <t>86903/00</t>
  </si>
  <si>
    <t>73737/001</t>
  </si>
  <si>
    <t>72739/00</t>
  </si>
  <si>
    <t>40729/00</t>
  </si>
  <si>
    <t>9535/00</t>
  </si>
  <si>
    <t xml:space="preserve">Chuveiro eletrico sendo chuveiro de plastico - 110 e 220 V </t>
  </si>
  <si>
    <t>Fornecimento e assentamento de valvula de descarga 1 1/4" com registro e acabamento cromado e conjunto de ligação para vaso sanitário.</t>
  </si>
  <si>
    <t xml:space="preserve">Vaso sifonado infantil para valvula de descarga em louça branca com acessórios inclusive assento plástico, bolsa de borracha para ligação, fornecimento e instalação. </t>
  </si>
  <si>
    <t xml:space="preserve">Barra de apoio em aluminio anodizado para deficientes físicos  </t>
  </si>
  <si>
    <t xml:space="preserve">Lavatorio de louça com coluna branco padrao medio, torneira cromada curta, sifao 1 1/4" valvula em plastico cromado incluvise engate plastico flexivel.  </t>
  </si>
  <si>
    <t>TANQUES E BANCADAS</t>
  </si>
  <si>
    <t>17.0</t>
  </si>
  <si>
    <t>17.1</t>
  </si>
  <si>
    <t>Subtotal item 16.0</t>
  </si>
  <si>
    <r>
      <t>Nº CAU/BR A32454-0</t>
    </r>
    <r>
      <rPr>
        <sz val="10"/>
        <color indexed="8"/>
        <rFont val="Arial"/>
        <family val="2"/>
      </rPr>
      <t> </t>
    </r>
  </si>
  <si>
    <t>PROFISSIONAL:  JEAN MARCELO ZIERO ARQUITETO E URBANISTA</t>
  </si>
  <si>
    <t>73953/006</t>
  </si>
  <si>
    <t>74131/008</t>
  </si>
  <si>
    <t>89447/00</t>
  </si>
  <si>
    <t>89446/00</t>
  </si>
  <si>
    <t>RUA JOÃO RECH - CENTRO - IOMERE - SC</t>
  </si>
  <si>
    <t>79462/00</t>
  </si>
  <si>
    <t>87478/00</t>
  </si>
  <si>
    <t>Alvenaria Externa 9,0cm tijolos cerâm. 6 furos-9x19x39-cimento/areia/barro - argamassa prep. Manual. CÓD.87478</t>
  </si>
  <si>
    <t>Alvenaria Interna 9,0cm tijolos cerâm. 6 furos-9x19x39-cimento/areia/barro - argamassa prep. Manual. CÓD.87478</t>
  </si>
  <si>
    <t>Locação Convenciona Obra, Gabarito Tábuas Corridas Pontal</t>
  </si>
  <si>
    <t>Reaterro apiloado camadas 0,20 m c/ material argilo-arenoso (sapatas)</t>
  </si>
  <si>
    <t>Escavação Manual de solo profundidade até h=1,50 m  (sapatas+vigas)</t>
  </si>
  <si>
    <t>Reaterro apiloado de vala com material da obra  (piso h=20cm)</t>
  </si>
  <si>
    <t xml:space="preserve">Revestimento cer. paredes bwc - cer. 20 x 20 1/2 barra - incl. rejunte  </t>
  </si>
  <si>
    <t>74210/001</t>
  </si>
  <si>
    <t>Barracão depósito/tábuas mad. cob.Fib. 4mm incl. Piso argamassa 1:6</t>
  </si>
  <si>
    <t>93183/00</t>
  </si>
  <si>
    <t>Verga pré-moldada em concreto armado fck 20 Mpa - 10 x 10 cm janelas &gt; 1,5m</t>
  </si>
  <si>
    <t>92542/00</t>
  </si>
  <si>
    <t>Trama de Madeira c/ Ripas, Caibros e Terças p/ Telhados Cerâmicos</t>
  </si>
  <si>
    <t>88648/00</t>
  </si>
  <si>
    <t xml:space="preserve">Luminária globo vidro leitoso com lâmpada incandescente 20W   </t>
  </si>
  <si>
    <t xml:space="preserve">Luminária globo vidro leitoso com lâmpada incandescente 40W </t>
  </si>
  <si>
    <t>74041/001</t>
  </si>
  <si>
    <t>72339/00</t>
  </si>
  <si>
    <t>Tomada Universal simples 3P+T  30A/440V s/ Placa - Fornec. e Instal.</t>
  </si>
  <si>
    <t>92004/00</t>
  </si>
  <si>
    <t>91959/00</t>
  </si>
  <si>
    <t>91953/00</t>
  </si>
  <si>
    <t>93009/00</t>
  </si>
  <si>
    <t>93008/00</t>
  </si>
  <si>
    <t>91872/00</t>
  </si>
  <si>
    <t>91871/00</t>
  </si>
  <si>
    <t>91932/00</t>
  </si>
  <si>
    <t>91928/00</t>
  </si>
  <si>
    <t>91926/00</t>
  </si>
  <si>
    <t>86895/00</t>
  </si>
  <si>
    <t xml:space="preserve">Pastilhas ceramica paredes externas - cer. 10 x 10 h=0,6m  - incl. rejunte  </t>
  </si>
  <si>
    <t>87243/00</t>
  </si>
  <si>
    <t>6.3.5</t>
  </si>
  <si>
    <t>6.3.6</t>
  </si>
  <si>
    <t xml:space="preserve">Janela Vidro Temperado - Fixo- incl. vidro 10mm  (PATIO/CORREDOR) </t>
  </si>
  <si>
    <t xml:space="preserve">Janela de Ferro 120x120 - conf. projeto de esquadrias - Corrediça </t>
  </si>
  <si>
    <t>Janela de Ferro 120x90 - conf. projeto de esquadrias - Corrediça</t>
  </si>
  <si>
    <t xml:space="preserve">Janela de Ferro 180x160 - conf. projeto de esquadrias - Corrediça </t>
  </si>
  <si>
    <t xml:space="preserve">Janela de Ferro 60x60 (bwc) - conf. projeto de esquadrias - Basculante </t>
  </si>
  <si>
    <t xml:space="preserve">Caixa em alvenaria medindo 600x600x600mm    </t>
  </si>
  <si>
    <t>PRÓINFÂNCIA - ESPAÇO EDUCATIVO INFANTIL TIPO C (AMPLIAÇÃO 4 SALAS)</t>
  </si>
  <si>
    <t>Data de referência dos custos: TABELA SINAPI CAIXA DES. MAR/2016/TABELA SIN. CAIXA COMP. DES. CHAPECÓ MAR/2016 + BDI 23%</t>
  </si>
  <si>
    <t>91163/00</t>
  </si>
  <si>
    <t>83441/00</t>
  </si>
  <si>
    <t>Concreto armado - p/ sapatas incl. arranque dos  pilares(fck=25MPa),incl. Ferragem, preparo, lançamento, adensamento e cura. Incl. Escoramento. (Composição GIGOV CHAPECÓ)</t>
  </si>
  <si>
    <t>Concreto armado - p/ vigas baldrame, (fck=25MPa), incl. Ferragem, preparo, lançamento, adensamento e cura. Incl. Escoramento. (Composição GIGOV CHAPECÓ)</t>
  </si>
  <si>
    <t>Concreto armado - p/ pilares,  inclusive arranque dos  pilares(fck=25MPa),incl. Ferragem, preparo, lançamento, adensamento e cura. Incl. Escoramento. (Composição GIGOV CHAPECÓ)</t>
  </si>
  <si>
    <t>Concreto armado - p/ vigas de respaldo, (fck=25MPa),incl. Ferragem, preparo, lançamento, adensamento e cura. Incl. Escoramento. (Composição GIGOV CHAPECÓ)</t>
  </si>
  <si>
    <t>4267/00</t>
  </si>
  <si>
    <t xml:space="preserve">Papeleira de louça branco </t>
  </si>
  <si>
    <t>83403/00</t>
  </si>
  <si>
    <t>Interruptor pulsador de campainha ou minuteria 2A/250v c/ caixa</t>
  </si>
  <si>
    <t>15.9</t>
  </si>
  <si>
    <t>74051/002</t>
  </si>
  <si>
    <t xml:space="preserve">Caixa de inspeção em alvenaria 600x600x600mm </t>
  </si>
  <si>
    <t xml:space="preserve">Tubo PVC rígido para esgoto Ø 40mm, inclusive conexões. </t>
  </si>
  <si>
    <t xml:space="preserve">Tubo PVC rígido para esgoto Ø 50mm, inclusive conexões. </t>
  </si>
  <si>
    <t xml:space="preserve">Tubo PVC rígido para esgoto Ø 75mm, inclusive conexões. </t>
  </si>
  <si>
    <t>Tubo PVC rígido para esgoto Ø100mm, inclusive conexões.</t>
  </si>
  <si>
    <t xml:space="preserve">Tubo PVC rígido para esgoto Ø150mm, inclusive conexões. </t>
  </si>
  <si>
    <t>89799/00</t>
  </si>
  <si>
    <t xml:space="preserve">Tubo PVC rígido p/ coluna de ventilação Ø 75mm, inclus. conexões. </t>
  </si>
  <si>
    <t>Caixa de Gordura Simples em concreto pré-moldado  DN40cm c/ tampa</t>
  </si>
  <si>
    <t xml:space="preserve">Bancada 1,50x0,60 - Granito espessura 2,5cm </t>
  </si>
  <si>
    <r>
      <rPr>
        <b/>
        <sz val="10"/>
        <rFont val="Arial"/>
        <family val="2"/>
      </rPr>
      <t>SERVIÇOS PRELIMINARE</t>
    </r>
    <r>
      <rPr>
        <sz val="10"/>
        <rFont val="Arial"/>
        <family val="2"/>
      </rPr>
      <t>S</t>
    </r>
  </si>
  <si>
    <t>86900/00</t>
  </si>
  <si>
    <t>Cuba de embutir de aço inoxidável média - fornecimento e instalação.</t>
  </si>
  <si>
    <t>16.3</t>
  </si>
  <si>
    <t>16.4</t>
  </si>
  <si>
    <t>16.5</t>
  </si>
  <si>
    <t>16.6</t>
  </si>
  <si>
    <t>16.7</t>
  </si>
  <si>
    <t>16.8</t>
  </si>
  <si>
    <t>86906/00</t>
  </si>
  <si>
    <t>Torneira cromada de mesa, 1/2" ou 3/4", para lavatório, padrão popular</t>
  </si>
  <si>
    <t>13.11</t>
  </si>
  <si>
    <t>14.1</t>
  </si>
  <si>
    <t>14.3</t>
  </si>
  <si>
    <t>14.4</t>
  </si>
  <si>
    <t>14.5</t>
  </si>
  <si>
    <t>Subtotal item 17.0</t>
  </si>
  <si>
    <t>28/09/2016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</si>
</sst>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&quot;Ativado&quot;;&quot;Ativado&quot;;&quot;Desativado&quot;"/>
    <numFmt numFmtId="188" formatCode="[$€-2]\ #,##0.00_);[Red]\([$€-2]\ #,##0.00\)"/>
  </numFmts>
  <fonts count="47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10" fontId="0" fillId="0" borderId="19" xfId="0" applyNumberFormat="1" applyFont="1" applyBorder="1" applyAlignment="1">
      <alignment horizontal="right" vertical="center" wrapText="1"/>
    </xf>
    <xf numFmtId="44" fontId="0" fillId="0" borderId="20" xfId="47" applyFont="1" applyBorder="1" applyAlignment="1">
      <alignment horizontal="right" vertical="center" wrapText="1"/>
    </xf>
    <xf numFmtId="185" fontId="0" fillId="0" borderId="21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186" fontId="0" fillId="0" borderId="20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" fillId="0" borderId="23" xfId="0" applyFont="1" applyBorder="1" applyAlignment="1">
      <alignment vertical="center" wrapText="1"/>
    </xf>
    <xf numFmtId="2" fontId="12" fillId="34" borderId="12" xfId="0" applyNumberFormat="1" applyFont="1" applyFill="1" applyBorder="1" applyAlignment="1">
      <alignment horizontal="center" vertical="center"/>
    </xf>
    <xf numFmtId="2" fontId="0" fillId="34" borderId="19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justify" vertical="center" wrapText="1"/>
    </xf>
    <xf numFmtId="0" fontId="0" fillId="34" borderId="19" xfId="0" applyFont="1" applyFill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 horizontal="right" vertical="center" wrapText="1"/>
    </xf>
    <xf numFmtId="10" fontId="0" fillId="34" borderId="19" xfId="0" applyNumberFormat="1" applyFont="1" applyFill="1" applyBorder="1" applyAlignment="1">
      <alignment horizontal="right" vertical="center" wrapText="1"/>
    </xf>
    <xf numFmtId="186" fontId="0" fillId="34" borderId="20" xfId="0" applyNumberFormat="1" applyFont="1" applyFill="1" applyBorder="1" applyAlignment="1">
      <alignment horizontal="right" vertical="center" wrapText="1"/>
    </xf>
    <xf numFmtId="185" fontId="0" fillId="34" borderId="21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 vertical="center"/>
    </xf>
    <xf numFmtId="2" fontId="0" fillId="34" borderId="12" xfId="0" applyNumberFormat="1" applyFont="1" applyFill="1" applyBorder="1" applyAlignment="1">
      <alignment horizontal="center" vertical="center"/>
    </xf>
    <xf numFmtId="185" fontId="12" fillId="34" borderId="21" xfId="0" applyNumberFormat="1" applyFont="1" applyFill="1" applyBorder="1" applyAlignment="1">
      <alignment horizontal="right" vertical="center" wrapText="1"/>
    </xf>
    <xf numFmtId="0" fontId="12" fillId="34" borderId="19" xfId="0" applyFont="1" applyFill="1" applyBorder="1" applyAlignment="1">
      <alignment horizontal="justify" vertical="center" wrapText="1"/>
    </xf>
    <xf numFmtId="0" fontId="0" fillId="34" borderId="19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/>
    </xf>
    <xf numFmtId="2" fontId="12" fillId="33" borderId="12" xfId="0" applyNumberFormat="1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justify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4" fontId="0" fillId="33" borderId="19" xfId="0" applyNumberFormat="1" applyFont="1" applyFill="1" applyBorder="1" applyAlignment="1">
      <alignment horizontal="right" vertical="center" wrapText="1"/>
    </xf>
    <xf numFmtId="10" fontId="0" fillId="33" borderId="19" xfId="0" applyNumberFormat="1" applyFont="1" applyFill="1" applyBorder="1" applyAlignment="1">
      <alignment horizontal="right" vertical="center" wrapText="1"/>
    </xf>
    <xf numFmtId="186" fontId="0" fillId="33" borderId="20" xfId="0" applyNumberFormat="1" applyFont="1" applyFill="1" applyBorder="1" applyAlignment="1">
      <alignment horizontal="right" vertical="center" wrapText="1"/>
    </xf>
    <xf numFmtId="185" fontId="0" fillId="33" borderId="21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2" fontId="0" fillId="33" borderId="25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justify" vertical="center" wrapText="1"/>
    </xf>
    <xf numFmtId="4" fontId="0" fillId="0" borderId="26" xfId="0" applyNumberFormat="1" applyFont="1" applyBorder="1" applyAlignment="1">
      <alignment horizontal="right" vertical="center" wrapText="1"/>
    </xf>
    <xf numFmtId="10" fontId="0" fillId="0" borderId="26" xfId="0" applyNumberFormat="1" applyFont="1" applyBorder="1" applyAlignment="1">
      <alignment horizontal="right" vertical="center" wrapText="1"/>
    </xf>
    <xf numFmtId="186" fontId="0" fillId="0" borderId="27" xfId="0" applyNumberFormat="1" applyFont="1" applyBorder="1" applyAlignment="1">
      <alignment horizontal="right" vertical="center" wrapText="1"/>
    </xf>
    <xf numFmtId="185" fontId="0" fillId="0" borderId="28" xfId="0" applyNumberFormat="1" applyFont="1" applyBorder="1" applyAlignment="1">
      <alignment horizontal="right" vertical="center" wrapText="1"/>
    </xf>
    <xf numFmtId="2" fontId="0" fillId="0" borderId="26" xfId="0" applyNumberFormat="1" applyFont="1" applyBorder="1" applyAlignment="1">
      <alignment horizontal="center" vertical="center"/>
    </xf>
    <xf numFmtId="2" fontId="12" fillId="34" borderId="19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/>
    </xf>
    <xf numFmtId="185" fontId="12" fillId="34" borderId="29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35" borderId="30" xfId="0" applyFont="1" applyFill="1" applyBorder="1" applyAlignment="1">
      <alignment horizontal="right" vertical="center" wrapText="1"/>
    </xf>
    <xf numFmtId="0" fontId="9" fillId="35" borderId="31" xfId="0" applyFont="1" applyFill="1" applyBorder="1" applyAlignment="1">
      <alignment horizontal="right" vertical="center" wrapText="1"/>
    </xf>
    <xf numFmtId="0" fontId="9" fillId="35" borderId="32" xfId="0" applyFont="1" applyFill="1" applyBorder="1" applyAlignment="1">
      <alignment horizontal="right" vertical="center" wrapText="1"/>
    </xf>
    <xf numFmtId="0" fontId="9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32" xfId="0" applyFont="1" applyBorder="1" applyAlignment="1">
      <alignment horizontal="justify" vertical="center" wrapText="1"/>
    </xf>
    <xf numFmtId="0" fontId="9" fillId="0" borderId="37" xfId="0" applyFont="1" applyBorder="1" applyAlignment="1">
      <alignment horizontal="justify" vertical="center" wrapText="1"/>
    </xf>
    <xf numFmtId="0" fontId="9" fillId="0" borderId="38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14" fontId="9" fillId="0" borderId="39" xfId="0" applyNumberFormat="1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justify" vertical="center" wrapText="1"/>
    </xf>
    <xf numFmtId="0" fontId="0" fillId="0" borderId="40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9" fillId="35" borderId="43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35" borderId="47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right" vertical="center" wrapText="1"/>
    </xf>
    <xf numFmtId="0" fontId="1" fillId="0" borderId="51" xfId="0" applyFont="1" applyBorder="1" applyAlignment="1">
      <alignment horizontal="right" vertical="center" wrapText="1"/>
    </xf>
    <xf numFmtId="0" fontId="1" fillId="0" borderId="5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2" fillId="34" borderId="55" xfId="0" applyFont="1" applyFill="1" applyBorder="1" applyAlignment="1">
      <alignment horizontal="right" vertical="center" wrapText="1"/>
    </xf>
    <xf numFmtId="0" fontId="12" fillId="34" borderId="56" xfId="0" applyFont="1" applyFill="1" applyBorder="1" applyAlignment="1">
      <alignment horizontal="right" vertical="center" wrapText="1"/>
    </xf>
    <xf numFmtId="0" fontId="12" fillId="34" borderId="57" xfId="0" applyFont="1" applyFill="1" applyBorder="1" applyAlignment="1">
      <alignment horizontal="righ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7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85725</xdr:rowOff>
    </xdr:from>
    <xdr:to>
      <xdr:col>2</xdr:col>
      <xdr:colOff>1362075</xdr:colOff>
      <xdr:row>0</xdr:row>
      <xdr:rowOff>819150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5725"/>
          <a:ext cx="1752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2105025</xdr:colOff>
      <xdr:row>0</xdr:row>
      <xdr:rowOff>285750</xdr:rowOff>
    </xdr:from>
    <xdr:to>
      <xdr:col>2</xdr:col>
      <xdr:colOff>3819525</xdr:colOff>
      <xdr:row>0</xdr:row>
      <xdr:rowOff>723900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2857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showGridLines="0" tabSelected="1" view="pageBreakPreview" zoomScaleNormal="90" zoomScaleSheetLayoutView="100" zoomScalePageLayoutView="0" workbookViewId="0" topLeftCell="A1">
      <selection activeCell="A7" sqref="A1:I16384"/>
    </sheetView>
  </sheetViews>
  <sheetFormatPr defaultColWidth="9.140625" defaultRowHeight="12.75"/>
  <cols>
    <col min="1" max="1" width="5.8515625" style="28" customWidth="1"/>
    <col min="2" max="2" width="9.8515625" style="28" customWidth="1"/>
    <col min="3" max="3" width="63.140625" style="28" customWidth="1"/>
    <col min="4" max="4" width="6.421875" style="28" customWidth="1"/>
    <col min="5" max="6" width="10.57421875" style="28" customWidth="1"/>
    <col min="7" max="7" width="8.7109375" style="28" customWidth="1"/>
    <col min="8" max="8" width="13.00390625" style="28" customWidth="1"/>
    <col min="9" max="9" width="19.140625" style="28" customWidth="1"/>
    <col min="10" max="16384" width="9.140625" style="28" customWidth="1"/>
  </cols>
  <sheetData>
    <row r="1" spans="1:9" ht="66.75" customHeight="1">
      <c r="A1" s="129"/>
      <c r="B1" s="130"/>
      <c r="C1" s="130"/>
      <c r="D1" s="130"/>
      <c r="E1" s="130"/>
      <c r="F1" s="130"/>
      <c r="G1" s="131"/>
      <c r="H1" s="12"/>
      <c r="I1" s="120" t="s">
        <v>8</v>
      </c>
    </row>
    <row r="2" spans="1:9" ht="36" customHeight="1">
      <c r="A2" s="126" t="s">
        <v>14</v>
      </c>
      <c r="B2" s="127"/>
      <c r="C2" s="127"/>
      <c r="D2" s="127"/>
      <c r="E2" s="127"/>
      <c r="F2" s="127"/>
      <c r="G2" s="128"/>
      <c r="H2" s="13"/>
      <c r="I2" s="121"/>
    </row>
    <row r="3" spans="1:9" ht="13.5" customHeight="1">
      <c r="A3" s="114" t="s">
        <v>21</v>
      </c>
      <c r="B3" s="115"/>
      <c r="C3" s="115"/>
      <c r="D3" s="115"/>
      <c r="E3" s="115"/>
      <c r="F3" s="115"/>
      <c r="G3" s="116"/>
      <c r="H3" s="10"/>
      <c r="I3" s="29" t="s">
        <v>0</v>
      </c>
    </row>
    <row r="4" spans="1:9" ht="12.75" customHeight="1">
      <c r="A4" s="117"/>
      <c r="B4" s="118"/>
      <c r="C4" s="118"/>
      <c r="D4" s="118"/>
      <c r="E4" s="118"/>
      <c r="F4" s="118"/>
      <c r="G4" s="119"/>
      <c r="H4" s="11"/>
      <c r="I4" s="2"/>
    </row>
    <row r="5" spans="1:9" ht="14.25" customHeight="1">
      <c r="A5" s="136" t="s">
        <v>6</v>
      </c>
      <c r="B5" s="108" t="s">
        <v>347</v>
      </c>
      <c r="C5" s="109"/>
      <c r="D5" s="109"/>
      <c r="E5" s="109"/>
      <c r="F5" s="109"/>
      <c r="G5" s="110"/>
      <c r="H5" s="9"/>
      <c r="I5" s="29" t="s">
        <v>15</v>
      </c>
    </row>
    <row r="6" spans="1:9" ht="18">
      <c r="A6" s="137"/>
      <c r="B6" s="111"/>
      <c r="C6" s="112"/>
      <c r="D6" s="112"/>
      <c r="E6" s="112"/>
      <c r="F6" s="112"/>
      <c r="G6" s="113"/>
      <c r="H6" s="14"/>
      <c r="I6" s="2" t="s">
        <v>388</v>
      </c>
    </row>
    <row r="7" spans="1:9" ht="15.75" customHeight="1">
      <c r="A7" s="3" t="s">
        <v>9</v>
      </c>
      <c r="B7" s="3"/>
      <c r="C7" s="1" t="s">
        <v>304</v>
      </c>
      <c r="D7" s="1"/>
      <c r="E7" s="1"/>
      <c r="F7" s="1"/>
      <c r="G7" s="1"/>
      <c r="H7" s="1"/>
      <c r="I7" s="4"/>
    </row>
    <row r="8" spans="1:9" ht="16.5" thickBot="1">
      <c r="A8" s="132" t="s">
        <v>348</v>
      </c>
      <c r="B8" s="133"/>
      <c r="C8" s="133"/>
      <c r="D8" s="133"/>
      <c r="E8" s="133"/>
      <c r="F8" s="133"/>
      <c r="G8" s="133"/>
      <c r="H8" s="134"/>
      <c r="I8" s="135"/>
    </row>
    <row r="9" spans="1:9" ht="10.5" customHeight="1" thickBot="1">
      <c r="A9" s="6"/>
      <c r="B9" s="7"/>
      <c r="C9" s="7"/>
      <c r="D9" s="7"/>
      <c r="E9" s="7"/>
      <c r="F9" s="7"/>
      <c r="G9" s="7"/>
      <c r="H9" s="7"/>
      <c r="I9" s="8"/>
    </row>
    <row r="10" spans="1:9" ht="21" customHeight="1">
      <c r="A10" s="124" t="s">
        <v>1</v>
      </c>
      <c r="B10" s="106" t="s">
        <v>13</v>
      </c>
      <c r="C10" s="106" t="s">
        <v>2</v>
      </c>
      <c r="D10" s="106" t="s">
        <v>3</v>
      </c>
      <c r="E10" s="106" t="s">
        <v>4</v>
      </c>
      <c r="F10" s="106" t="s">
        <v>7</v>
      </c>
      <c r="G10" s="106" t="s">
        <v>16</v>
      </c>
      <c r="H10" s="106" t="s">
        <v>20</v>
      </c>
      <c r="I10" s="122" t="s">
        <v>18</v>
      </c>
    </row>
    <row r="11" spans="1:9" ht="20.25" customHeight="1">
      <c r="A11" s="125"/>
      <c r="B11" s="107"/>
      <c r="C11" s="107"/>
      <c r="D11" s="107"/>
      <c r="E11" s="107"/>
      <c r="F11" s="107"/>
      <c r="G11" s="107"/>
      <c r="H11" s="107"/>
      <c r="I11" s="123"/>
    </row>
    <row r="12" spans="1:9" s="38" customFormat="1" ht="12.75">
      <c r="A12" s="30" t="s">
        <v>24</v>
      </c>
      <c r="B12" s="31"/>
      <c r="C12" s="32" t="s">
        <v>371</v>
      </c>
      <c r="D12" s="33"/>
      <c r="E12" s="34"/>
      <c r="F12" s="34"/>
      <c r="G12" s="35"/>
      <c r="H12" s="36"/>
      <c r="I12" s="37"/>
    </row>
    <row r="13" spans="1:9" ht="12.75">
      <c r="A13" s="24" t="s">
        <v>25</v>
      </c>
      <c r="B13" s="16" t="s">
        <v>26</v>
      </c>
      <c r="C13" s="27" t="s">
        <v>23</v>
      </c>
      <c r="D13" s="18" t="s">
        <v>22</v>
      </c>
      <c r="E13" s="19">
        <v>4</v>
      </c>
      <c r="F13" s="19">
        <v>344.95</v>
      </c>
      <c r="G13" s="20">
        <v>0.23</v>
      </c>
      <c r="H13" s="26">
        <f aca="true" t="shared" si="0" ref="H13:H153">ROUND(F13*(1+G13),2)</f>
        <v>424.29</v>
      </c>
      <c r="I13" s="22">
        <f aca="true" t="shared" si="1" ref="I13:I150">ROUND(H13*E13,2)</f>
        <v>1697.16</v>
      </c>
    </row>
    <row r="14" spans="1:9" ht="12.75">
      <c r="A14" s="24" t="s">
        <v>27</v>
      </c>
      <c r="B14" s="16" t="s">
        <v>28</v>
      </c>
      <c r="C14" s="25" t="s">
        <v>29</v>
      </c>
      <c r="D14" s="18" t="s">
        <v>30</v>
      </c>
      <c r="E14" s="19">
        <v>5</v>
      </c>
      <c r="F14" s="19">
        <v>69.63</v>
      </c>
      <c r="G14" s="20">
        <v>0.23</v>
      </c>
      <c r="H14" s="26">
        <f t="shared" si="0"/>
        <v>85.64</v>
      </c>
      <c r="I14" s="22">
        <f t="shared" si="1"/>
        <v>428.2</v>
      </c>
    </row>
    <row r="15" spans="1:9" ht="12.75">
      <c r="A15" s="24" t="s">
        <v>35</v>
      </c>
      <c r="B15" s="16" t="s">
        <v>31</v>
      </c>
      <c r="C15" s="25" t="s">
        <v>33</v>
      </c>
      <c r="D15" s="18" t="s">
        <v>32</v>
      </c>
      <c r="E15" s="19">
        <v>4</v>
      </c>
      <c r="F15" s="19">
        <v>62.4</v>
      </c>
      <c r="G15" s="20">
        <v>0.23</v>
      </c>
      <c r="H15" s="26">
        <f t="shared" si="0"/>
        <v>76.75</v>
      </c>
      <c r="I15" s="22">
        <f t="shared" si="1"/>
        <v>307</v>
      </c>
    </row>
    <row r="16" spans="1:9" ht="12.75">
      <c r="A16" s="24" t="s">
        <v>36</v>
      </c>
      <c r="B16" s="16" t="s">
        <v>314</v>
      </c>
      <c r="C16" s="25" t="s">
        <v>315</v>
      </c>
      <c r="D16" s="18" t="s">
        <v>22</v>
      </c>
      <c r="E16" s="19">
        <v>6</v>
      </c>
      <c r="F16" s="19">
        <v>348.47</v>
      </c>
      <c r="G16" s="20">
        <v>0.23</v>
      </c>
      <c r="H16" s="26">
        <f t="shared" si="0"/>
        <v>428.62</v>
      </c>
      <c r="I16" s="22">
        <f t="shared" si="1"/>
        <v>2571.72</v>
      </c>
    </row>
    <row r="17" spans="1:9" ht="12.75">
      <c r="A17" s="24" t="s">
        <v>37</v>
      </c>
      <c r="B17" s="16" t="s">
        <v>34</v>
      </c>
      <c r="C17" s="25" t="s">
        <v>309</v>
      </c>
      <c r="D17" s="18" t="s">
        <v>22</v>
      </c>
      <c r="E17" s="19">
        <v>349</v>
      </c>
      <c r="F17" s="19">
        <v>3.43</v>
      </c>
      <c r="G17" s="20">
        <v>0.23</v>
      </c>
      <c r="H17" s="26">
        <f t="shared" si="0"/>
        <v>4.22</v>
      </c>
      <c r="I17" s="22">
        <f t="shared" si="1"/>
        <v>1472.78</v>
      </c>
    </row>
    <row r="18" spans="1:9" s="38" customFormat="1" ht="12.75">
      <c r="A18" s="39"/>
      <c r="B18" s="31"/>
      <c r="C18" s="138" t="s">
        <v>239</v>
      </c>
      <c r="D18" s="139"/>
      <c r="E18" s="139"/>
      <c r="F18" s="139"/>
      <c r="G18" s="140"/>
      <c r="H18" s="36"/>
      <c r="I18" s="40">
        <f>SUM(I12:I17)</f>
        <v>6476.86</v>
      </c>
    </row>
    <row r="19" spans="1:9" s="38" customFormat="1" ht="12.75">
      <c r="A19" s="30" t="s">
        <v>38</v>
      </c>
      <c r="B19" s="31"/>
      <c r="C19" s="41" t="s">
        <v>39</v>
      </c>
      <c r="D19" s="42"/>
      <c r="E19" s="34"/>
      <c r="F19" s="34"/>
      <c r="G19" s="35"/>
      <c r="H19" s="36"/>
      <c r="I19" s="37"/>
    </row>
    <row r="20" spans="1:9" ht="12.75">
      <c r="A20" s="24" t="s">
        <v>42</v>
      </c>
      <c r="B20" s="16" t="s">
        <v>41</v>
      </c>
      <c r="C20" s="43" t="s">
        <v>310</v>
      </c>
      <c r="D20" s="18" t="s">
        <v>30</v>
      </c>
      <c r="E20" s="19">
        <v>50.13</v>
      </c>
      <c r="F20" s="19">
        <v>49.36</v>
      </c>
      <c r="G20" s="20">
        <v>0.23</v>
      </c>
      <c r="H20" s="26">
        <f t="shared" si="0"/>
        <v>60.71</v>
      </c>
      <c r="I20" s="22">
        <f t="shared" si="1"/>
        <v>3043.39</v>
      </c>
    </row>
    <row r="21" spans="1:9" ht="12.75">
      <c r="A21" s="24" t="s">
        <v>43</v>
      </c>
      <c r="B21" s="16" t="s">
        <v>40</v>
      </c>
      <c r="C21" s="25" t="s">
        <v>311</v>
      </c>
      <c r="D21" s="18" t="s">
        <v>30</v>
      </c>
      <c r="E21" s="19">
        <v>68.18</v>
      </c>
      <c r="F21" s="19">
        <v>24.59</v>
      </c>
      <c r="G21" s="20">
        <v>0.23</v>
      </c>
      <c r="H21" s="26">
        <f t="shared" si="0"/>
        <v>30.25</v>
      </c>
      <c r="I21" s="22">
        <f t="shared" si="1"/>
        <v>2062.45</v>
      </c>
    </row>
    <row r="22" spans="1:9" ht="12.75">
      <c r="A22" s="24" t="s">
        <v>44</v>
      </c>
      <c r="B22" s="16" t="s">
        <v>350</v>
      </c>
      <c r="C22" s="25" t="s">
        <v>312</v>
      </c>
      <c r="D22" s="18" t="s">
        <v>30</v>
      </c>
      <c r="E22" s="19">
        <v>78.4</v>
      </c>
      <c r="F22" s="19">
        <v>43.04</v>
      </c>
      <c r="G22" s="20">
        <v>0.23</v>
      </c>
      <c r="H22" s="26">
        <f t="shared" si="0"/>
        <v>52.94</v>
      </c>
      <c r="I22" s="22">
        <f t="shared" si="1"/>
        <v>4150.5</v>
      </c>
    </row>
    <row r="23" spans="1:9" s="38" customFormat="1" ht="12.75">
      <c r="A23" s="39"/>
      <c r="B23" s="31"/>
      <c r="C23" s="138" t="s">
        <v>240</v>
      </c>
      <c r="D23" s="139"/>
      <c r="E23" s="139"/>
      <c r="F23" s="139"/>
      <c r="G23" s="140"/>
      <c r="H23" s="36"/>
      <c r="I23" s="40">
        <f>SUM(I20:I22)</f>
        <v>9256.34</v>
      </c>
    </row>
    <row r="24" spans="1:9" s="38" customFormat="1" ht="12.75">
      <c r="A24" s="30" t="s">
        <v>45</v>
      </c>
      <c r="B24" s="31"/>
      <c r="C24" s="41" t="s">
        <v>46</v>
      </c>
      <c r="D24" s="42"/>
      <c r="E24" s="34"/>
      <c r="F24" s="34"/>
      <c r="G24" s="35"/>
      <c r="H24" s="36"/>
      <c r="I24" s="37"/>
    </row>
    <row r="25" spans="1:9" s="52" customFormat="1" ht="12.75">
      <c r="A25" s="44" t="s">
        <v>47</v>
      </c>
      <c r="B25" s="45"/>
      <c r="C25" s="46" t="s">
        <v>48</v>
      </c>
      <c r="D25" s="47"/>
      <c r="E25" s="48"/>
      <c r="F25" s="48"/>
      <c r="G25" s="49"/>
      <c r="H25" s="50"/>
      <c r="I25" s="51"/>
    </row>
    <row r="26" spans="1:9" ht="12.75">
      <c r="A26" s="24" t="s">
        <v>49</v>
      </c>
      <c r="B26" s="16" t="s">
        <v>50</v>
      </c>
      <c r="C26" s="25" t="s">
        <v>51</v>
      </c>
      <c r="D26" s="18" t="s">
        <v>30</v>
      </c>
      <c r="E26" s="19">
        <v>1.04</v>
      </c>
      <c r="F26" s="19">
        <v>435.86</v>
      </c>
      <c r="G26" s="20">
        <v>0.23</v>
      </c>
      <c r="H26" s="26">
        <f t="shared" si="0"/>
        <v>536.11</v>
      </c>
      <c r="I26" s="22">
        <f t="shared" si="1"/>
        <v>557.55</v>
      </c>
    </row>
    <row r="27" spans="1:9" ht="38.25">
      <c r="A27" s="24" t="s">
        <v>52</v>
      </c>
      <c r="B27" s="16" t="s">
        <v>349</v>
      </c>
      <c r="C27" s="27" t="s">
        <v>351</v>
      </c>
      <c r="D27" s="18" t="s">
        <v>30</v>
      </c>
      <c r="E27" s="19">
        <v>15.89</v>
      </c>
      <c r="F27" s="19">
        <v>1617.39</v>
      </c>
      <c r="G27" s="20">
        <v>0.23</v>
      </c>
      <c r="H27" s="26">
        <f t="shared" si="0"/>
        <v>1989.39</v>
      </c>
      <c r="I27" s="22">
        <f t="shared" si="1"/>
        <v>31611.41</v>
      </c>
    </row>
    <row r="28" spans="1:9" s="52" customFormat="1" ht="12.75">
      <c r="A28" s="44" t="s">
        <v>53</v>
      </c>
      <c r="B28" s="45"/>
      <c r="C28" s="46" t="s">
        <v>54</v>
      </c>
      <c r="D28" s="47"/>
      <c r="E28" s="48"/>
      <c r="F28" s="48"/>
      <c r="G28" s="49"/>
      <c r="H28" s="50"/>
      <c r="I28" s="51"/>
    </row>
    <row r="29" spans="1:9" ht="12.75">
      <c r="A29" s="24" t="s">
        <v>55</v>
      </c>
      <c r="B29" s="16" t="s">
        <v>50</v>
      </c>
      <c r="C29" s="25" t="s">
        <v>51</v>
      </c>
      <c r="D29" s="18" t="s">
        <v>30</v>
      </c>
      <c r="E29" s="19">
        <v>0.7</v>
      </c>
      <c r="F29" s="19">
        <v>435.86</v>
      </c>
      <c r="G29" s="20">
        <v>0.23</v>
      </c>
      <c r="H29" s="26">
        <f t="shared" si="0"/>
        <v>536.11</v>
      </c>
      <c r="I29" s="22">
        <f t="shared" si="1"/>
        <v>375.28</v>
      </c>
    </row>
    <row r="30" spans="1:9" ht="38.25">
      <c r="A30" s="24" t="s">
        <v>56</v>
      </c>
      <c r="B30" s="16" t="s">
        <v>349</v>
      </c>
      <c r="C30" s="27" t="s">
        <v>352</v>
      </c>
      <c r="D30" s="18" t="s">
        <v>30</v>
      </c>
      <c r="E30" s="19">
        <v>9.84</v>
      </c>
      <c r="F30" s="19">
        <v>1617.39</v>
      </c>
      <c r="G30" s="20">
        <v>0.23</v>
      </c>
      <c r="H30" s="26">
        <f t="shared" si="0"/>
        <v>1989.39</v>
      </c>
      <c r="I30" s="22">
        <f t="shared" si="1"/>
        <v>19575.6</v>
      </c>
    </row>
    <row r="31" spans="1:9" s="38" customFormat="1" ht="12.75">
      <c r="A31" s="39"/>
      <c r="B31" s="31"/>
      <c r="C31" s="138" t="s">
        <v>241</v>
      </c>
      <c r="D31" s="139"/>
      <c r="E31" s="139"/>
      <c r="F31" s="139"/>
      <c r="G31" s="140"/>
      <c r="H31" s="36"/>
      <c r="I31" s="40">
        <f>SUM(I25:I30)</f>
        <v>52119.84</v>
      </c>
    </row>
    <row r="32" spans="1:9" s="38" customFormat="1" ht="12.75">
      <c r="A32" s="30" t="s">
        <v>57</v>
      </c>
      <c r="B32" s="31"/>
      <c r="C32" s="41" t="s">
        <v>58</v>
      </c>
      <c r="D32" s="42"/>
      <c r="E32" s="34"/>
      <c r="F32" s="34"/>
      <c r="G32" s="35"/>
      <c r="H32" s="36"/>
      <c r="I32" s="37"/>
    </row>
    <row r="33" spans="1:9" s="52" customFormat="1" ht="12.75">
      <c r="A33" s="44" t="s">
        <v>59</v>
      </c>
      <c r="B33" s="45"/>
      <c r="C33" s="46" t="s">
        <v>60</v>
      </c>
      <c r="D33" s="47"/>
      <c r="E33" s="48"/>
      <c r="F33" s="48"/>
      <c r="G33" s="49"/>
      <c r="H33" s="50"/>
      <c r="I33" s="51"/>
    </row>
    <row r="34" spans="1:9" ht="38.25">
      <c r="A34" s="24" t="s">
        <v>61</v>
      </c>
      <c r="B34" s="16" t="s">
        <v>349</v>
      </c>
      <c r="C34" s="27" t="s">
        <v>353</v>
      </c>
      <c r="D34" s="18" t="s">
        <v>30</v>
      </c>
      <c r="E34" s="19">
        <v>5.94</v>
      </c>
      <c r="F34" s="19">
        <v>1617.39</v>
      </c>
      <c r="G34" s="20">
        <v>0.23</v>
      </c>
      <c r="H34" s="26">
        <f t="shared" si="0"/>
        <v>1989.39</v>
      </c>
      <c r="I34" s="22">
        <f t="shared" si="1"/>
        <v>11816.98</v>
      </c>
    </row>
    <row r="35" spans="1:9" s="52" customFormat="1" ht="12.75">
      <c r="A35" s="44" t="s">
        <v>62</v>
      </c>
      <c r="B35" s="45"/>
      <c r="C35" s="46" t="s">
        <v>63</v>
      </c>
      <c r="D35" s="47"/>
      <c r="E35" s="48"/>
      <c r="F35" s="48"/>
      <c r="G35" s="49"/>
      <c r="H35" s="50"/>
      <c r="I35" s="51"/>
    </row>
    <row r="36" spans="1:9" ht="38.25">
      <c r="A36" s="24" t="s">
        <v>64</v>
      </c>
      <c r="B36" s="16" t="s">
        <v>349</v>
      </c>
      <c r="C36" s="27" t="s">
        <v>354</v>
      </c>
      <c r="D36" s="18" t="s">
        <v>30</v>
      </c>
      <c r="E36" s="19">
        <v>17.48</v>
      </c>
      <c r="F36" s="19">
        <v>1617.39</v>
      </c>
      <c r="G36" s="20">
        <v>0.23</v>
      </c>
      <c r="H36" s="26">
        <f t="shared" si="0"/>
        <v>1989.39</v>
      </c>
      <c r="I36" s="22">
        <f t="shared" si="1"/>
        <v>34774.54</v>
      </c>
    </row>
    <row r="37" spans="1:9" s="52" customFormat="1" ht="12.75">
      <c r="A37" s="44" t="s">
        <v>65</v>
      </c>
      <c r="B37" s="45"/>
      <c r="C37" s="46" t="s">
        <v>66</v>
      </c>
      <c r="D37" s="47"/>
      <c r="E37" s="48"/>
      <c r="F37" s="48"/>
      <c r="G37" s="49"/>
      <c r="H37" s="50"/>
      <c r="I37" s="51"/>
    </row>
    <row r="38" spans="1:9" ht="25.5">
      <c r="A38" s="24" t="s">
        <v>67</v>
      </c>
      <c r="B38" s="16" t="s">
        <v>316</v>
      </c>
      <c r="C38" s="27" t="s">
        <v>317</v>
      </c>
      <c r="D38" s="18" t="s">
        <v>68</v>
      </c>
      <c r="E38" s="19">
        <v>71.2</v>
      </c>
      <c r="F38" s="19">
        <v>31.19</v>
      </c>
      <c r="G38" s="20">
        <v>0.23</v>
      </c>
      <c r="H38" s="26">
        <f t="shared" si="0"/>
        <v>38.36</v>
      </c>
      <c r="I38" s="22">
        <f t="shared" si="1"/>
        <v>2731.23</v>
      </c>
    </row>
    <row r="39" spans="1:9" s="52" customFormat="1" ht="12.75">
      <c r="A39" s="44" t="s">
        <v>69</v>
      </c>
      <c r="B39" s="45"/>
      <c r="C39" s="46" t="s">
        <v>70</v>
      </c>
      <c r="D39" s="47"/>
      <c r="E39" s="48"/>
      <c r="F39" s="48"/>
      <c r="G39" s="49"/>
      <c r="H39" s="50"/>
      <c r="I39" s="51"/>
    </row>
    <row r="40" spans="1:9" ht="38.25">
      <c r="A40" s="24" t="s">
        <v>71</v>
      </c>
      <c r="B40" s="16" t="s">
        <v>72</v>
      </c>
      <c r="C40" s="53" t="s">
        <v>73</v>
      </c>
      <c r="D40" s="18" t="s">
        <v>22</v>
      </c>
      <c r="E40" s="19">
        <v>306</v>
      </c>
      <c r="F40" s="19">
        <v>64.93</v>
      </c>
      <c r="G40" s="20">
        <v>0.23</v>
      </c>
      <c r="H40" s="26">
        <f t="shared" si="0"/>
        <v>79.86</v>
      </c>
      <c r="I40" s="22">
        <f t="shared" si="1"/>
        <v>24437.16</v>
      </c>
    </row>
    <row r="41" spans="1:9" s="38" customFormat="1" ht="12.75">
      <c r="A41" s="39"/>
      <c r="B41" s="31"/>
      <c r="C41" s="138" t="s">
        <v>242</v>
      </c>
      <c r="D41" s="139"/>
      <c r="E41" s="139"/>
      <c r="F41" s="139"/>
      <c r="G41" s="140"/>
      <c r="H41" s="36"/>
      <c r="I41" s="40">
        <f>SUM(I33:I40)</f>
        <v>73759.91</v>
      </c>
    </row>
    <row r="42" spans="1:9" s="38" customFormat="1" ht="12.75">
      <c r="A42" s="30" t="s">
        <v>74</v>
      </c>
      <c r="B42" s="31"/>
      <c r="C42" s="41" t="s">
        <v>75</v>
      </c>
      <c r="D42" s="42"/>
      <c r="E42" s="34"/>
      <c r="F42" s="34"/>
      <c r="G42" s="35"/>
      <c r="H42" s="36"/>
      <c r="I42" s="37"/>
    </row>
    <row r="43" spans="1:9" s="52" customFormat="1" ht="12.75">
      <c r="A43" s="44" t="s">
        <v>76</v>
      </c>
      <c r="B43" s="45"/>
      <c r="C43" s="46" t="s">
        <v>77</v>
      </c>
      <c r="D43" s="47"/>
      <c r="E43" s="48"/>
      <c r="F43" s="48"/>
      <c r="G43" s="49"/>
      <c r="H43" s="50"/>
      <c r="I43" s="51"/>
    </row>
    <row r="44" spans="1:9" ht="12.75">
      <c r="A44" s="24" t="s">
        <v>78</v>
      </c>
      <c r="B44" s="16" t="s">
        <v>79</v>
      </c>
      <c r="C44" s="25" t="s">
        <v>80</v>
      </c>
      <c r="D44" s="18" t="s">
        <v>22</v>
      </c>
      <c r="E44" s="19">
        <v>30</v>
      </c>
      <c r="F44" s="19">
        <v>115.59</v>
      </c>
      <c r="G44" s="20">
        <v>0.23</v>
      </c>
      <c r="H44" s="26">
        <f t="shared" si="0"/>
        <v>142.18</v>
      </c>
      <c r="I44" s="22">
        <f t="shared" si="1"/>
        <v>4265.4</v>
      </c>
    </row>
    <row r="45" spans="1:9" s="52" customFormat="1" ht="12.75">
      <c r="A45" s="44" t="s">
        <v>81</v>
      </c>
      <c r="B45" s="45"/>
      <c r="C45" s="46" t="s">
        <v>82</v>
      </c>
      <c r="D45" s="47"/>
      <c r="E45" s="48"/>
      <c r="F45" s="48"/>
      <c r="G45" s="49"/>
      <c r="H45" s="50"/>
      <c r="I45" s="51"/>
    </row>
    <row r="46" spans="1:9" ht="25.5">
      <c r="A46" s="24" t="s">
        <v>83</v>
      </c>
      <c r="B46" s="16" t="s">
        <v>306</v>
      </c>
      <c r="C46" s="53" t="s">
        <v>307</v>
      </c>
      <c r="D46" s="18" t="s">
        <v>22</v>
      </c>
      <c r="E46" s="19">
        <v>121.42</v>
      </c>
      <c r="F46" s="19">
        <v>32.13</v>
      </c>
      <c r="G46" s="20">
        <v>0.23</v>
      </c>
      <c r="H46" s="26">
        <f t="shared" si="0"/>
        <v>39.52</v>
      </c>
      <c r="I46" s="22">
        <f t="shared" si="1"/>
        <v>4798.52</v>
      </c>
    </row>
    <row r="47" spans="1:9" ht="25.5">
      <c r="A47" s="24" t="s">
        <v>85</v>
      </c>
      <c r="B47" s="16" t="s">
        <v>306</v>
      </c>
      <c r="C47" s="53" t="s">
        <v>308</v>
      </c>
      <c r="D47" s="18" t="s">
        <v>22</v>
      </c>
      <c r="E47" s="19">
        <v>219.2</v>
      </c>
      <c r="F47" s="19">
        <v>32.13</v>
      </c>
      <c r="G47" s="20">
        <v>0.23</v>
      </c>
      <c r="H47" s="26">
        <f t="shared" si="0"/>
        <v>39.52</v>
      </c>
      <c r="I47" s="22">
        <f t="shared" si="1"/>
        <v>8662.78</v>
      </c>
    </row>
    <row r="48" spans="1:9" ht="25.5">
      <c r="A48" s="24" t="s">
        <v>86</v>
      </c>
      <c r="B48" s="16" t="s">
        <v>87</v>
      </c>
      <c r="C48" s="53" t="s">
        <v>84</v>
      </c>
      <c r="D48" s="18" t="s">
        <v>22</v>
      </c>
      <c r="E48" s="19">
        <v>4.16</v>
      </c>
      <c r="F48" s="19">
        <v>533.03</v>
      </c>
      <c r="G48" s="20">
        <v>0.23</v>
      </c>
      <c r="H48" s="26">
        <f t="shared" si="0"/>
        <v>655.63</v>
      </c>
      <c r="I48" s="22">
        <f t="shared" si="1"/>
        <v>2727.42</v>
      </c>
    </row>
    <row r="49" spans="1:9" s="38" customFormat="1" ht="12.75">
      <c r="A49" s="39"/>
      <c r="B49" s="31"/>
      <c r="C49" s="138" t="s">
        <v>243</v>
      </c>
      <c r="D49" s="139"/>
      <c r="E49" s="139"/>
      <c r="F49" s="139"/>
      <c r="G49" s="140"/>
      <c r="H49" s="36"/>
      <c r="I49" s="40">
        <f>SUM(I43:I48)</f>
        <v>20454.120000000003</v>
      </c>
    </row>
    <row r="50" spans="1:9" s="38" customFormat="1" ht="12.75">
      <c r="A50" s="30" t="s">
        <v>88</v>
      </c>
      <c r="B50" s="31"/>
      <c r="C50" s="41" t="s">
        <v>89</v>
      </c>
      <c r="D50" s="42"/>
      <c r="E50" s="34"/>
      <c r="F50" s="34"/>
      <c r="G50" s="35"/>
      <c r="H50" s="36"/>
      <c r="I50" s="37"/>
    </row>
    <row r="51" spans="1:9" s="52" customFormat="1" ht="12.75">
      <c r="A51" s="44" t="s">
        <v>90</v>
      </c>
      <c r="B51" s="45"/>
      <c r="C51" s="46" t="s">
        <v>91</v>
      </c>
      <c r="D51" s="47"/>
      <c r="E51" s="48"/>
      <c r="F51" s="48"/>
      <c r="G51" s="49"/>
      <c r="H51" s="50"/>
      <c r="I51" s="51"/>
    </row>
    <row r="52" spans="1:9" ht="12.75">
      <c r="A52" s="24" t="s">
        <v>92</v>
      </c>
      <c r="B52" s="16" t="s">
        <v>93</v>
      </c>
      <c r="C52" s="25" t="s">
        <v>94</v>
      </c>
      <c r="D52" s="18" t="s">
        <v>95</v>
      </c>
      <c r="E52" s="19">
        <v>10</v>
      </c>
      <c r="F52" s="19">
        <v>504.1</v>
      </c>
      <c r="G52" s="20">
        <v>0.23</v>
      </c>
      <c r="H52" s="26">
        <f t="shared" si="0"/>
        <v>620.04</v>
      </c>
      <c r="I52" s="22">
        <f t="shared" si="1"/>
        <v>6200.4</v>
      </c>
    </row>
    <row r="53" spans="1:9" ht="12.75">
      <c r="A53" s="54" t="s">
        <v>96</v>
      </c>
      <c r="B53" s="16"/>
      <c r="C53" s="55" t="s">
        <v>100</v>
      </c>
      <c r="D53" s="18"/>
      <c r="E53" s="19"/>
      <c r="F53" s="19"/>
      <c r="G53" s="20"/>
      <c r="H53" s="26"/>
      <c r="I53" s="22"/>
    </row>
    <row r="54" spans="1:9" ht="12.75">
      <c r="A54" s="24" t="s">
        <v>97</v>
      </c>
      <c r="B54" s="16" t="s">
        <v>98</v>
      </c>
      <c r="C54" s="25" t="s">
        <v>99</v>
      </c>
      <c r="D54" s="18" t="s">
        <v>22</v>
      </c>
      <c r="E54" s="19">
        <v>3.15</v>
      </c>
      <c r="F54" s="19">
        <v>939.7</v>
      </c>
      <c r="G54" s="20">
        <v>0.23</v>
      </c>
      <c r="H54" s="26">
        <f t="shared" si="0"/>
        <v>1155.83</v>
      </c>
      <c r="I54" s="22">
        <f t="shared" si="1"/>
        <v>3640.86</v>
      </c>
    </row>
    <row r="55" spans="1:9" ht="12.75">
      <c r="A55" s="54" t="s">
        <v>101</v>
      </c>
      <c r="B55" s="16"/>
      <c r="C55" s="55" t="s">
        <v>102</v>
      </c>
      <c r="D55" s="18"/>
      <c r="E55" s="19"/>
      <c r="F55" s="19"/>
      <c r="G55" s="20"/>
      <c r="H55" s="26"/>
      <c r="I55" s="22"/>
    </row>
    <row r="56" spans="1:9" ht="12.75">
      <c r="A56" s="24" t="s">
        <v>103</v>
      </c>
      <c r="B56" s="16" t="s">
        <v>107</v>
      </c>
      <c r="C56" s="25" t="s">
        <v>345</v>
      </c>
      <c r="D56" s="18" t="s">
        <v>22</v>
      </c>
      <c r="E56" s="19">
        <v>3.6</v>
      </c>
      <c r="F56" s="19">
        <v>401.61</v>
      </c>
      <c r="G56" s="20">
        <v>0.23</v>
      </c>
      <c r="H56" s="26">
        <f t="shared" si="0"/>
        <v>493.98</v>
      </c>
      <c r="I56" s="22">
        <f t="shared" si="1"/>
        <v>1778.33</v>
      </c>
    </row>
    <row r="57" spans="1:9" ht="12.75">
      <c r="A57" s="24" t="s">
        <v>104</v>
      </c>
      <c r="B57" s="16" t="s">
        <v>108</v>
      </c>
      <c r="C57" s="25" t="s">
        <v>342</v>
      </c>
      <c r="D57" s="18" t="s">
        <v>22</v>
      </c>
      <c r="E57" s="19">
        <v>5.76</v>
      </c>
      <c r="F57" s="19">
        <v>642.79</v>
      </c>
      <c r="G57" s="20">
        <v>0.23</v>
      </c>
      <c r="H57" s="26">
        <f t="shared" si="0"/>
        <v>790.63</v>
      </c>
      <c r="I57" s="22">
        <f t="shared" si="1"/>
        <v>4554.03</v>
      </c>
    </row>
    <row r="58" spans="1:9" ht="12.75">
      <c r="A58" s="24" t="s">
        <v>105</v>
      </c>
      <c r="B58" s="16" t="s">
        <v>108</v>
      </c>
      <c r="C58" s="25" t="s">
        <v>343</v>
      </c>
      <c r="D58" s="18" t="s">
        <v>22</v>
      </c>
      <c r="E58" s="19">
        <v>1.08</v>
      </c>
      <c r="F58" s="19">
        <v>642.79</v>
      </c>
      <c r="G58" s="20">
        <v>0.23</v>
      </c>
      <c r="H58" s="26">
        <f t="shared" si="0"/>
        <v>790.63</v>
      </c>
      <c r="I58" s="22">
        <f t="shared" si="1"/>
        <v>853.88</v>
      </c>
    </row>
    <row r="59" spans="1:9" ht="12.75">
      <c r="A59" s="24" t="s">
        <v>106</v>
      </c>
      <c r="B59" s="16" t="s">
        <v>108</v>
      </c>
      <c r="C59" s="25" t="s">
        <v>344</v>
      </c>
      <c r="D59" s="18" t="s">
        <v>22</v>
      </c>
      <c r="E59" s="19">
        <v>25.92</v>
      </c>
      <c r="F59" s="19">
        <v>642.79</v>
      </c>
      <c r="G59" s="20">
        <v>0.23</v>
      </c>
      <c r="H59" s="26">
        <f t="shared" si="0"/>
        <v>790.63</v>
      </c>
      <c r="I59" s="22">
        <f t="shared" si="1"/>
        <v>20493.13</v>
      </c>
    </row>
    <row r="60" spans="1:9" ht="12.75">
      <c r="A60" s="24" t="s">
        <v>339</v>
      </c>
      <c r="B60" s="16" t="s">
        <v>109</v>
      </c>
      <c r="C60" s="27" t="s">
        <v>110</v>
      </c>
      <c r="D60" s="18" t="s">
        <v>22</v>
      </c>
      <c r="E60" s="19">
        <v>36.36</v>
      </c>
      <c r="F60" s="19">
        <v>71.42</v>
      </c>
      <c r="G60" s="20">
        <v>0.23</v>
      </c>
      <c r="H60" s="26">
        <f t="shared" si="0"/>
        <v>87.85</v>
      </c>
      <c r="I60" s="22">
        <f t="shared" si="1"/>
        <v>3194.23</v>
      </c>
    </row>
    <row r="61" spans="1:9" ht="12.75">
      <c r="A61" s="24" t="s">
        <v>340</v>
      </c>
      <c r="B61" s="16" t="s">
        <v>111</v>
      </c>
      <c r="C61" s="25" t="s">
        <v>341</v>
      </c>
      <c r="D61" s="18" t="s">
        <v>22</v>
      </c>
      <c r="E61" s="19">
        <v>4.8</v>
      </c>
      <c r="F61" s="19">
        <v>215.05</v>
      </c>
      <c r="G61" s="20">
        <v>0.23</v>
      </c>
      <c r="H61" s="26">
        <f t="shared" si="0"/>
        <v>264.51</v>
      </c>
      <c r="I61" s="22">
        <f t="shared" si="1"/>
        <v>1269.65</v>
      </c>
    </row>
    <row r="62" spans="1:9" s="38" customFormat="1" ht="12.75">
      <c r="A62" s="39"/>
      <c r="B62" s="31"/>
      <c r="C62" s="138" t="s">
        <v>244</v>
      </c>
      <c r="D62" s="139"/>
      <c r="E62" s="139"/>
      <c r="F62" s="139"/>
      <c r="G62" s="140"/>
      <c r="H62" s="36"/>
      <c r="I62" s="40">
        <f>SUM(I52:I61)</f>
        <v>41984.51000000001</v>
      </c>
    </row>
    <row r="63" spans="1:9" s="38" customFormat="1" ht="12.75">
      <c r="A63" s="30" t="s">
        <v>112</v>
      </c>
      <c r="B63" s="31"/>
      <c r="C63" s="41" t="s">
        <v>113</v>
      </c>
      <c r="D63" s="42"/>
      <c r="E63" s="34"/>
      <c r="F63" s="34"/>
      <c r="G63" s="35"/>
      <c r="H63" s="36"/>
      <c r="I63" s="37"/>
    </row>
    <row r="64" spans="1:9" ht="12.75">
      <c r="A64" s="24" t="s">
        <v>120</v>
      </c>
      <c r="B64" s="16" t="s">
        <v>318</v>
      </c>
      <c r="C64" s="43" t="s">
        <v>319</v>
      </c>
      <c r="D64" s="18" t="s">
        <v>22</v>
      </c>
      <c r="E64" s="19">
        <v>306</v>
      </c>
      <c r="F64" s="19">
        <v>63.21</v>
      </c>
      <c r="G64" s="20">
        <v>0.23</v>
      </c>
      <c r="H64" s="26">
        <f t="shared" si="0"/>
        <v>77.75</v>
      </c>
      <c r="I64" s="22">
        <f t="shared" si="1"/>
        <v>23791.5</v>
      </c>
    </row>
    <row r="65" spans="1:9" ht="12.75">
      <c r="A65" s="24" t="s">
        <v>121</v>
      </c>
      <c r="B65" s="16" t="s">
        <v>114</v>
      </c>
      <c r="C65" s="25" t="s">
        <v>117</v>
      </c>
      <c r="D65" s="18" t="s">
        <v>22</v>
      </c>
      <c r="E65" s="19">
        <v>306</v>
      </c>
      <c r="F65" s="19">
        <v>62.17</v>
      </c>
      <c r="G65" s="20">
        <v>0.23</v>
      </c>
      <c r="H65" s="26">
        <f t="shared" si="0"/>
        <v>76.47</v>
      </c>
      <c r="I65" s="22">
        <f t="shared" si="1"/>
        <v>23399.82</v>
      </c>
    </row>
    <row r="66" spans="1:9" ht="12.75">
      <c r="A66" s="24" t="s">
        <v>122</v>
      </c>
      <c r="B66" s="16" t="s">
        <v>115</v>
      </c>
      <c r="C66" s="25" t="s">
        <v>118</v>
      </c>
      <c r="D66" s="18" t="s">
        <v>68</v>
      </c>
      <c r="E66" s="19">
        <v>33</v>
      </c>
      <c r="F66" s="19">
        <v>25.93</v>
      </c>
      <c r="G66" s="20">
        <v>0.23</v>
      </c>
      <c r="H66" s="26">
        <f t="shared" si="0"/>
        <v>31.89</v>
      </c>
      <c r="I66" s="22">
        <f t="shared" si="1"/>
        <v>1052.37</v>
      </c>
    </row>
    <row r="67" spans="1:9" ht="12.75">
      <c r="A67" s="24" t="s">
        <v>123</v>
      </c>
      <c r="B67" s="16" t="s">
        <v>116</v>
      </c>
      <c r="C67" s="25" t="s">
        <v>119</v>
      </c>
      <c r="D67" s="18" t="s">
        <v>68</v>
      </c>
      <c r="E67" s="19">
        <v>89</v>
      </c>
      <c r="F67" s="19">
        <v>25.62</v>
      </c>
      <c r="G67" s="20">
        <v>0.23</v>
      </c>
      <c r="H67" s="26">
        <f t="shared" si="0"/>
        <v>31.51</v>
      </c>
      <c r="I67" s="22">
        <f t="shared" si="1"/>
        <v>2804.39</v>
      </c>
    </row>
    <row r="68" spans="1:9" s="38" customFormat="1" ht="12.75">
      <c r="A68" s="39"/>
      <c r="B68" s="31"/>
      <c r="C68" s="138" t="s">
        <v>245</v>
      </c>
      <c r="D68" s="139"/>
      <c r="E68" s="139"/>
      <c r="F68" s="139"/>
      <c r="G68" s="140"/>
      <c r="H68" s="36"/>
      <c r="I68" s="40">
        <f>SUM(I64:I67)</f>
        <v>51048.08</v>
      </c>
    </row>
    <row r="69" spans="1:9" s="38" customFormat="1" ht="12.75">
      <c r="A69" s="30" t="s">
        <v>125</v>
      </c>
      <c r="B69" s="31"/>
      <c r="C69" s="41" t="s">
        <v>124</v>
      </c>
      <c r="D69" s="42"/>
      <c r="E69" s="34"/>
      <c r="F69" s="34"/>
      <c r="G69" s="35"/>
      <c r="H69" s="36"/>
      <c r="I69" s="37"/>
    </row>
    <row r="70" spans="1:9" ht="12.75">
      <c r="A70" s="24" t="s">
        <v>130</v>
      </c>
      <c r="B70" s="16" t="s">
        <v>126</v>
      </c>
      <c r="C70" s="43" t="s">
        <v>129</v>
      </c>
      <c r="D70" s="18" t="s">
        <v>22</v>
      </c>
      <c r="E70" s="19">
        <v>74.26</v>
      </c>
      <c r="F70" s="19">
        <v>7.42</v>
      </c>
      <c r="G70" s="20">
        <v>0.23</v>
      </c>
      <c r="H70" s="26">
        <f t="shared" si="0"/>
        <v>9.13</v>
      </c>
      <c r="I70" s="22">
        <f t="shared" si="1"/>
        <v>677.99</v>
      </c>
    </row>
    <row r="71" spans="1:9" ht="12.75">
      <c r="A71" s="24" t="s">
        <v>131</v>
      </c>
      <c r="B71" s="16" t="s">
        <v>127</v>
      </c>
      <c r="C71" s="25" t="s">
        <v>128</v>
      </c>
      <c r="D71" s="18" t="s">
        <v>68</v>
      </c>
      <c r="E71" s="19">
        <v>89</v>
      </c>
      <c r="F71" s="19">
        <v>42.99</v>
      </c>
      <c r="G71" s="20">
        <v>0.23</v>
      </c>
      <c r="H71" s="26">
        <f t="shared" si="0"/>
        <v>52.88</v>
      </c>
      <c r="I71" s="22">
        <f t="shared" si="1"/>
        <v>4706.32</v>
      </c>
    </row>
    <row r="72" spans="1:9" s="38" customFormat="1" ht="12.75">
      <c r="A72" s="39"/>
      <c r="B72" s="31"/>
      <c r="C72" s="138" t="s">
        <v>246</v>
      </c>
      <c r="D72" s="139"/>
      <c r="E72" s="139"/>
      <c r="F72" s="139"/>
      <c r="G72" s="140"/>
      <c r="H72" s="36">
        <f>SUM(H70:H71)</f>
        <v>62.010000000000005</v>
      </c>
      <c r="I72" s="40">
        <f>SUM(I70:I71)</f>
        <v>5384.3099999999995</v>
      </c>
    </row>
    <row r="73" spans="1:9" s="38" customFormat="1" ht="12.75">
      <c r="A73" s="30" t="s">
        <v>133</v>
      </c>
      <c r="B73" s="31"/>
      <c r="C73" s="41" t="s">
        <v>132</v>
      </c>
      <c r="D73" s="42"/>
      <c r="E73" s="34"/>
      <c r="F73" s="34"/>
      <c r="G73" s="35"/>
      <c r="H73" s="36"/>
      <c r="I73" s="37"/>
    </row>
    <row r="74" spans="1:9" ht="12.75">
      <c r="A74" s="56" t="s">
        <v>134</v>
      </c>
      <c r="B74" s="16" t="s">
        <v>141</v>
      </c>
      <c r="C74" s="43" t="s">
        <v>148</v>
      </c>
      <c r="D74" s="18" t="s">
        <v>22</v>
      </c>
      <c r="E74" s="57">
        <v>681.24</v>
      </c>
      <c r="F74" s="19">
        <v>3.36</v>
      </c>
      <c r="G74" s="20">
        <v>0.23</v>
      </c>
      <c r="H74" s="26">
        <f t="shared" si="0"/>
        <v>4.13</v>
      </c>
      <c r="I74" s="22">
        <f t="shared" si="1"/>
        <v>2813.52</v>
      </c>
    </row>
    <row r="75" spans="1:9" ht="12.75">
      <c r="A75" s="58" t="s">
        <v>135</v>
      </c>
      <c r="B75" s="16" t="s">
        <v>142</v>
      </c>
      <c r="C75" s="25" t="s">
        <v>147</v>
      </c>
      <c r="D75" s="18" t="s">
        <v>22</v>
      </c>
      <c r="E75" s="59">
        <v>312.16</v>
      </c>
      <c r="F75" s="19">
        <v>6.71</v>
      </c>
      <c r="G75" s="20">
        <v>0.23</v>
      </c>
      <c r="H75" s="26">
        <f t="shared" si="0"/>
        <v>8.25</v>
      </c>
      <c r="I75" s="22">
        <f t="shared" si="1"/>
        <v>2575.32</v>
      </c>
    </row>
    <row r="76" spans="1:9" ht="12.75">
      <c r="A76" s="58" t="s">
        <v>136</v>
      </c>
      <c r="B76" s="16" t="s">
        <v>143</v>
      </c>
      <c r="C76" s="25" t="s">
        <v>150</v>
      </c>
      <c r="D76" s="18" t="s">
        <v>22</v>
      </c>
      <c r="E76" s="59">
        <v>681.24</v>
      </c>
      <c r="F76" s="19">
        <v>33.04</v>
      </c>
      <c r="G76" s="20">
        <v>0.23</v>
      </c>
      <c r="H76" s="26">
        <f t="shared" si="0"/>
        <v>40.64</v>
      </c>
      <c r="I76" s="22">
        <f t="shared" si="1"/>
        <v>27685.59</v>
      </c>
    </row>
    <row r="77" spans="1:9" ht="12.75">
      <c r="A77" s="58" t="s">
        <v>137</v>
      </c>
      <c r="B77" s="60" t="s">
        <v>144</v>
      </c>
      <c r="C77" s="25" t="s">
        <v>149</v>
      </c>
      <c r="D77" s="18" t="s">
        <v>22</v>
      </c>
      <c r="E77" s="59">
        <v>546.54</v>
      </c>
      <c r="F77" s="19">
        <v>14.56</v>
      </c>
      <c r="G77" s="20">
        <v>0.23</v>
      </c>
      <c r="H77" s="26">
        <f t="shared" si="0"/>
        <v>17.91</v>
      </c>
      <c r="I77" s="22">
        <f t="shared" si="1"/>
        <v>9788.53</v>
      </c>
    </row>
    <row r="78" spans="1:9" ht="12.75">
      <c r="A78" s="58" t="s">
        <v>138</v>
      </c>
      <c r="B78" s="16" t="s">
        <v>144</v>
      </c>
      <c r="C78" s="25" t="s">
        <v>146</v>
      </c>
      <c r="D78" s="18" t="s">
        <v>22</v>
      </c>
      <c r="E78" s="59">
        <v>312.16</v>
      </c>
      <c r="F78" s="19">
        <v>14.56</v>
      </c>
      <c r="G78" s="20">
        <v>0.23</v>
      </c>
      <c r="H78" s="26">
        <f t="shared" si="0"/>
        <v>17.91</v>
      </c>
      <c r="I78" s="22">
        <f t="shared" si="1"/>
        <v>5590.79</v>
      </c>
    </row>
    <row r="79" spans="1:9" ht="12.75">
      <c r="A79" s="58" t="s">
        <v>139</v>
      </c>
      <c r="B79" s="16" t="s">
        <v>145</v>
      </c>
      <c r="C79" s="25" t="s">
        <v>313</v>
      </c>
      <c r="D79" s="18" t="s">
        <v>22</v>
      </c>
      <c r="E79" s="59">
        <v>90.1</v>
      </c>
      <c r="F79" s="19">
        <v>38.39</v>
      </c>
      <c r="G79" s="20">
        <v>0.23</v>
      </c>
      <c r="H79" s="26">
        <f t="shared" si="0"/>
        <v>47.22</v>
      </c>
      <c r="I79" s="22">
        <f t="shared" si="1"/>
        <v>4254.52</v>
      </c>
    </row>
    <row r="80" spans="1:9" ht="12.75">
      <c r="A80" s="58" t="s">
        <v>140</v>
      </c>
      <c r="B80" s="16" t="s">
        <v>338</v>
      </c>
      <c r="C80" s="25" t="s">
        <v>337</v>
      </c>
      <c r="D80" s="18" t="s">
        <v>22</v>
      </c>
      <c r="E80" s="59">
        <v>72.36</v>
      </c>
      <c r="F80" s="19">
        <v>107.97</v>
      </c>
      <c r="G80" s="20">
        <v>0.23</v>
      </c>
      <c r="H80" s="26">
        <f t="shared" si="0"/>
        <v>132.8</v>
      </c>
      <c r="I80" s="22">
        <f t="shared" si="1"/>
        <v>9609.41</v>
      </c>
    </row>
    <row r="81" spans="1:9" s="38" customFormat="1" ht="12.75">
      <c r="A81" s="39"/>
      <c r="B81" s="31"/>
      <c r="C81" s="138" t="s">
        <v>247</v>
      </c>
      <c r="D81" s="139"/>
      <c r="E81" s="139"/>
      <c r="F81" s="139"/>
      <c r="G81" s="140"/>
      <c r="H81" s="36"/>
      <c r="I81" s="40">
        <f>SUM(I74:I80)</f>
        <v>62317.68000000001</v>
      </c>
    </row>
    <row r="82" spans="1:9" s="38" customFormat="1" ht="12.75">
      <c r="A82" s="30" t="s">
        <v>152</v>
      </c>
      <c r="B82" s="31"/>
      <c r="C82" s="41" t="s">
        <v>151</v>
      </c>
      <c r="D82" s="42"/>
      <c r="E82" s="34"/>
      <c r="F82" s="34"/>
      <c r="G82" s="35"/>
      <c r="H82" s="36"/>
      <c r="I82" s="37"/>
    </row>
    <row r="83" spans="1:9" ht="12.75">
      <c r="A83" s="24" t="s">
        <v>165</v>
      </c>
      <c r="B83" s="16" t="s">
        <v>153</v>
      </c>
      <c r="C83" s="43" t="s">
        <v>172</v>
      </c>
      <c r="D83" s="18" t="s">
        <v>22</v>
      </c>
      <c r="E83" s="19">
        <v>392</v>
      </c>
      <c r="F83" s="19">
        <v>43.96</v>
      </c>
      <c r="G83" s="20">
        <v>0.23</v>
      </c>
      <c r="H83" s="26">
        <f t="shared" si="0"/>
        <v>54.07</v>
      </c>
      <c r="I83" s="22">
        <f t="shared" si="1"/>
        <v>21195.44</v>
      </c>
    </row>
    <row r="84" spans="1:9" ht="12.75">
      <c r="A84" s="24" t="s">
        <v>166</v>
      </c>
      <c r="B84" s="16" t="s">
        <v>154</v>
      </c>
      <c r="C84" s="25" t="s">
        <v>163</v>
      </c>
      <c r="D84" s="18" t="s">
        <v>22</v>
      </c>
      <c r="E84" s="19">
        <v>392</v>
      </c>
      <c r="F84" s="19">
        <v>17.44</v>
      </c>
      <c r="G84" s="20">
        <v>0.23</v>
      </c>
      <c r="H84" s="26">
        <f t="shared" si="0"/>
        <v>21.45</v>
      </c>
      <c r="I84" s="22">
        <f t="shared" si="1"/>
        <v>8408.4</v>
      </c>
    </row>
    <row r="85" spans="1:9" ht="12.75">
      <c r="A85" s="24" t="s">
        <v>167</v>
      </c>
      <c r="B85" s="16" t="s">
        <v>155</v>
      </c>
      <c r="C85" s="25" t="s">
        <v>164</v>
      </c>
      <c r="D85" s="18" t="s">
        <v>22</v>
      </c>
      <c r="E85" s="19">
        <v>142</v>
      </c>
      <c r="F85" s="19">
        <v>70.94</v>
      </c>
      <c r="G85" s="20">
        <v>0.23</v>
      </c>
      <c r="H85" s="26">
        <f t="shared" si="0"/>
        <v>87.26</v>
      </c>
      <c r="I85" s="22">
        <f t="shared" si="1"/>
        <v>12390.92</v>
      </c>
    </row>
    <row r="86" spans="1:9" ht="12.75">
      <c r="A86" s="24" t="s">
        <v>168</v>
      </c>
      <c r="B86" s="16" t="s">
        <v>156</v>
      </c>
      <c r="C86" s="25" t="s">
        <v>162</v>
      </c>
      <c r="D86" s="18" t="s">
        <v>22</v>
      </c>
      <c r="E86" s="19">
        <v>142</v>
      </c>
      <c r="F86" s="19">
        <v>33.5</v>
      </c>
      <c r="G86" s="20">
        <v>0.23</v>
      </c>
      <c r="H86" s="26">
        <f t="shared" si="0"/>
        <v>41.21</v>
      </c>
      <c r="I86" s="22">
        <f t="shared" si="1"/>
        <v>5851.82</v>
      </c>
    </row>
    <row r="87" spans="1:9" ht="12.75">
      <c r="A87" s="24" t="s">
        <v>169</v>
      </c>
      <c r="B87" s="16" t="s">
        <v>157</v>
      </c>
      <c r="C87" s="25" t="s">
        <v>161</v>
      </c>
      <c r="D87" s="18" t="s">
        <v>22</v>
      </c>
      <c r="E87" s="19">
        <v>87</v>
      </c>
      <c r="F87" s="19">
        <v>20.39</v>
      </c>
      <c r="G87" s="20">
        <v>0.23</v>
      </c>
      <c r="H87" s="26">
        <f t="shared" si="0"/>
        <v>25.08</v>
      </c>
      <c r="I87" s="22">
        <f t="shared" si="1"/>
        <v>2181.96</v>
      </c>
    </row>
    <row r="88" spans="1:9" ht="12.75">
      <c r="A88" s="24" t="s">
        <v>170</v>
      </c>
      <c r="B88" s="16" t="s">
        <v>158</v>
      </c>
      <c r="C88" s="25" t="s">
        <v>160</v>
      </c>
      <c r="D88" s="18" t="s">
        <v>22</v>
      </c>
      <c r="E88" s="19">
        <v>56.3</v>
      </c>
      <c r="F88" s="19">
        <v>85.3</v>
      </c>
      <c r="G88" s="20">
        <v>0.23</v>
      </c>
      <c r="H88" s="26">
        <f t="shared" si="0"/>
        <v>104.92</v>
      </c>
      <c r="I88" s="22">
        <f t="shared" si="1"/>
        <v>5907</v>
      </c>
    </row>
    <row r="89" spans="1:9" ht="12.75">
      <c r="A89" s="24" t="s">
        <v>171</v>
      </c>
      <c r="B89" s="16" t="s">
        <v>305</v>
      </c>
      <c r="C89" s="25" t="s">
        <v>159</v>
      </c>
      <c r="D89" s="18" t="s">
        <v>22</v>
      </c>
      <c r="E89" s="19">
        <v>43.01</v>
      </c>
      <c r="F89" s="19">
        <v>49.49</v>
      </c>
      <c r="G89" s="20">
        <v>0.23</v>
      </c>
      <c r="H89" s="26">
        <f t="shared" si="0"/>
        <v>60.87</v>
      </c>
      <c r="I89" s="22">
        <f t="shared" si="1"/>
        <v>2618.02</v>
      </c>
    </row>
    <row r="90" spans="1:9" s="38" customFormat="1" ht="12.75">
      <c r="A90" s="39"/>
      <c r="B90" s="31"/>
      <c r="C90" s="138" t="s">
        <v>248</v>
      </c>
      <c r="D90" s="139"/>
      <c r="E90" s="139"/>
      <c r="F90" s="139"/>
      <c r="G90" s="140"/>
      <c r="H90" s="36"/>
      <c r="I90" s="40">
        <f>SUM(I83:I89)</f>
        <v>58553.55999999999</v>
      </c>
    </row>
    <row r="91" spans="1:9" s="38" customFormat="1" ht="12.75">
      <c r="A91" s="30" t="s">
        <v>175</v>
      </c>
      <c r="B91" s="31"/>
      <c r="C91" s="41" t="s">
        <v>174</v>
      </c>
      <c r="D91" s="42"/>
      <c r="E91" s="34"/>
      <c r="F91" s="34"/>
      <c r="G91" s="35"/>
      <c r="H91" s="36"/>
      <c r="I91" s="37"/>
    </row>
    <row r="92" spans="1:9" ht="12.75">
      <c r="A92" s="24" t="s">
        <v>176</v>
      </c>
      <c r="B92" s="16" t="s">
        <v>320</v>
      </c>
      <c r="C92" s="43" t="s">
        <v>173</v>
      </c>
      <c r="D92" s="18" t="s">
        <v>68</v>
      </c>
      <c r="E92" s="19">
        <v>15</v>
      </c>
      <c r="F92" s="19">
        <v>3.63</v>
      </c>
      <c r="G92" s="20">
        <v>0.23</v>
      </c>
      <c r="H92" s="26">
        <f t="shared" si="0"/>
        <v>4.46</v>
      </c>
      <c r="I92" s="22">
        <f t="shared" si="1"/>
        <v>66.9</v>
      </c>
    </row>
    <row r="93" spans="1:9" ht="12.75">
      <c r="A93" s="24" t="s">
        <v>177</v>
      </c>
      <c r="B93" s="16" t="s">
        <v>179</v>
      </c>
      <c r="C93" s="25" t="s">
        <v>182</v>
      </c>
      <c r="D93" s="18" t="s">
        <v>68</v>
      </c>
      <c r="E93" s="19">
        <v>19.6</v>
      </c>
      <c r="F93" s="19">
        <v>55.8</v>
      </c>
      <c r="G93" s="20">
        <v>0.23</v>
      </c>
      <c r="H93" s="26">
        <f t="shared" si="0"/>
        <v>68.63</v>
      </c>
      <c r="I93" s="22">
        <f t="shared" si="1"/>
        <v>1345.15</v>
      </c>
    </row>
    <row r="94" spans="1:9" ht="12.75">
      <c r="A94" s="24" t="s">
        <v>178</v>
      </c>
      <c r="B94" s="16" t="s">
        <v>180</v>
      </c>
      <c r="C94" s="25" t="s">
        <v>181</v>
      </c>
      <c r="D94" s="18" t="s">
        <v>68</v>
      </c>
      <c r="E94" s="19">
        <v>26.4</v>
      </c>
      <c r="F94" s="19">
        <v>86.87</v>
      </c>
      <c r="G94" s="20">
        <v>0.23</v>
      </c>
      <c r="H94" s="26">
        <f t="shared" si="0"/>
        <v>106.85</v>
      </c>
      <c r="I94" s="22">
        <f t="shared" si="1"/>
        <v>2820.84</v>
      </c>
    </row>
    <row r="95" spans="1:9" s="38" customFormat="1" ht="12.75">
      <c r="A95" s="39"/>
      <c r="B95" s="31"/>
      <c r="C95" s="138" t="s">
        <v>249</v>
      </c>
      <c r="D95" s="139"/>
      <c r="E95" s="139"/>
      <c r="F95" s="139"/>
      <c r="G95" s="140"/>
      <c r="H95" s="36"/>
      <c r="I95" s="40">
        <f>SUM(I92:I94)</f>
        <v>4232.89</v>
      </c>
    </row>
    <row r="96" spans="1:9" s="38" customFormat="1" ht="13.5" thickBot="1">
      <c r="A96" s="30" t="s">
        <v>183</v>
      </c>
      <c r="B96" s="31"/>
      <c r="C96" s="41" t="s">
        <v>184</v>
      </c>
      <c r="D96" s="42"/>
      <c r="E96" s="34"/>
      <c r="F96" s="34"/>
      <c r="G96" s="35"/>
      <c r="H96" s="36"/>
      <c r="I96" s="37"/>
    </row>
    <row r="97" spans="1:9" ht="12.75">
      <c r="A97" s="24" t="s">
        <v>185</v>
      </c>
      <c r="B97" s="16" t="s">
        <v>190</v>
      </c>
      <c r="C97" s="61" t="s">
        <v>198</v>
      </c>
      <c r="D97" s="18" t="s">
        <v>22</v>
      </c>
      <c r="E97" s="19">
        <v>546.54</v>
      </c>
      <c r="F97" s="19">
        <v>10.13</v>
      </c>
      <c r="G97" s="20">
        <v>0.23</v>
      </c>
      <c r="H97" s="26">
        <f t="shared" si="0"/>
        <v>12.46</v>
      </c>
      <c r="I97" s="22">
        <f t="shared" si="1"/>
        <v>6809.89</v>
      </c>
    </row>
    <row r="98" spans="1:9" ht="12.75">
      <c r="A98" s="24" t="s">
        <v>186</v>
      </c>
      <c r="B98" s="16" t="s">
        <v>190</v>
      </c>
      <c r="C98" s="25" t="s">
        <v>197</v>
      </c>
      <c r="D98" s="18" t="s">
        <v>22</v>
      </c>
      <c r="E98" s="19">
        <v>312.16</v>
      </c>
      <c r="F98" s="19">
        <v>10.13</v>
      </c>
      <c r="G98" s="20">
        <v>0.23</v>
      </c>
      <c r="H98" s="26">
        <f t="shared" si="0"/>
        <v>12.46</v>
      </c>
      <c r="I98" s="22">
        <f t="shared" si="1"/>
        <v>3889.51</v>
      </c>
    </row>
    <row r="99" spans="1:9" ht="12.75">
      <c r="A99" s="24" t="s">
        <v>187</v>
      </c>
      <c r="B99" s="16" t="s">
        <v>191</v>
      </c>
      <c r="C99" s="25" t="s">
        <v>194</v>
      </c>
      <c r="D99" s="18" t="s">
        <v>22</v>
      </c>
      <c r="E99" s="19">
        <v>546.54</v>
      </c>
      <c r="F99" s="19">
        <v>9.14</v>
      </c>
      <c r="G99" s="20">
        <v>0.23</v>
      </c>
      <c r="H99" s="26">
        <f t="shared" si="0"/>
        <v>11.24</v>
      </c>
      <c r="I99" s="22">
        <f t="shared" si="1"/>
        <v>6143.11</v>
      </c>
    </row>
    <row r="100" spans="1:9" ht="12.75">
      <c r="A100" s="24" t="s">
        <v>188</v>
      </c>
      <c r="B100" s="16" t="s">
        <v>192</v>
      </c>
      <c r="C100" s="25" t="s">
        <v>195</v>
      </c>
      <c r="D100" s="18" t="s">
        <v>22</v>
      </c>
      <c r="E100" s="19">
        <v>312.16</v>
      </c>
      <c r="F100" s="19">
        <v>10.31</v>
      </c>
      <c r="G100" s="20">
        <v>0.23</v>
      </c>
      <c r="H100" s="26">
        <f t="shared" si="0"/>
        <v>12.68</v>
      </c>
      <c r="I100" s="22">
        <f t="shared" si="1"/>
        <v>3958.19</v>
      </c>
    </row>
    <row r="101" spans="1:9" ht="12.75">
      <c r="A101" s="24" t="s">
        <v>189</v>
      </c>
      <c r="B101" s="16" t="s">
        <v>193</v>
      </c>
      <c r="C101" s="25" t="s">
        <v>196</v>
      </c>
      <c r="D101" s="18" t="s">
        <v>22</v>
      </c>
      <c r="E101" s="19">
        <v>28.08</v>
      </c>
      <c r="F101" s="19">
        <v>19.81</v>
      </c>
      <c r="G101" s="20">
        <v>0.23</v>
      </c>
      <c r="H101" s="26">
        <f t="shared" si="0"/>
        <v>24.37</v>
      </c>
      <c r="I101" s="22">
        <f t="shared" si="1"/>
        <v>684.31</v>
      </c>
    </row>
    <row r="102" spans="1:9" s="38" customFormat="1" ht="12.75">
      <c r="A102" s="39"/>
      <c r="B102" s="31"/>
      <c r="C102" s="138" t="s">
        <v>238</v>
      </c>
      <c r="D102" s="139"/>
      <c r="E102" s="139"/>
      <c r="F102" s="139"/>
      <c r="G102" s="140"/>
      <c r="H102" s="36"/>
      <c r="I102" s="40">
        <f>SUM(I97:I101)</f>
        <v>21485.010000000002</v>
      </c>
    </row>
    <row r="103" spans="1:9" s="38" customFormat="1" ht="12.75">
      <c r="A103" s="30" t="s">
        <v>199</v>
      </c>
      <c r="B103" s="31"/>
      <c r="C103" s="41" t="s">
        <v>200</v>
      </c>
      <c r="D103" s="42"/>
      <c r="E103" s="34"/>
      <c r="F103" s="34"/>
      <c r="G103" s="35"/>
      <c r="H103" s="36"/>
      <c r="I103" s="37"/>
    </row>
    <row r="104" spans="1:9" ht="12.75">
      <c r="A104" s="62" t="s">
        <v>202</v>
      </c>
      <c r="B104" s="16" t="s">
        <v>220</v>
      </c>
      <c r="C104" s="63" t="s">
        <v>232</v>
      </c>
      <c r="D104" s="18" t="s">
        <v>236</v>
      </c>
      <c r="E104" s="19">
        <v>1</v>
      </c>
      <c r="F104" s="19">
        <v>91.3</v>
      </c>
      <c r="G104" s="20">
        <v>0.23</v>
      </c>
      <c r="H104" s="26">
        <f t="shared" si="0"/>
        <v>112.3</v>
      </c>
      <c r="I104" s="22">
        <f t="shared" si="1"/>
        <v>112.3</v>
      </c>
    </row>
    <row r="105" spans="1:9" ht="12.75">
      <c r="A105" s="62" t="s">
        <v>203</v>
      </c>
      <c r="B105" s="16" t="s">
        <v>300</v>
      </c>
      <c r="C105" s="64" t="s">
        <v>231</v>
      </c>
      <c r="D105" s="18" t="s">
        <v>236</v>
      </c>
      <c r="E105" s="19">
        <v>45</v>
      </c>
      <c r="F105" s="19">
        <v>99.38</v>
      </c>
      <c r="G105" s="20">
        <v>0.23</v>
      </c>
      <c r="H105" s="26">
        <f t="shared" si="0"/>
        <v>122.24</v>
      </c>
      <c r="I105" s="22">
        <f t="shared" si="1"/>
        <v>5500.8</v>
      </c>
    </row>
    <row r="106" spans="1:9" ht="12.75">
      <c r="A106" s="62" t="s">
        <v>204</v>
      </c>
      <c r="B106" s="16" t="s">
        <v>323</v>
      </c>
      <c r="C106" s="64" t="s">
        <v>321</v>
      </c>
      <c r="D106" s="18" t="s">
        <v>236</v>
      </c>
      <c r="E106" s="19">
        <v>5</v>
      </c>
      <c r="F106" s="19">
        <v>53.78</v>
      </c>
      <c r="G106" s="20">
        <v>0.23</v>
      </c>
      <c r="H106" s="26">
        <f t="shared" si="0"/>
        <v>66.15</v>
      </c>
      <c r="I106" s="22">
        <f t="shared" si="1"/>
        <v>330.75</v>
      </c>
    </row>
    <row r="107" spans="1:9" ht="12.75">
      <c r="A107" s="62" t="s">
        <v>205</v>
      </c>
      <c r="B107" s="16" t="s">
        <v>323</v>
      </c>
      <c r="C107" s="64" t="s">
        <v>322</v>
      </c>
      <c r="D107" s="18" t="s">
        <v>236</v>
      </c>
      <c r="E107" s="19">
        <v>1</v>
      </c>
      <c r="F107" s="19">
        <v>53.78</v>
      </c>
      <c r="G107" s="20">
        <v>0.23</v>
      </c>
      <c r="H107" s="26">
        <f t="shared" si="0"/>
        <v>66.15</v>
      </c>
      <c r="I107" s="22">
        <f t="shared" si="1"/>
        <v>66.15</v>
      </c>
    </row>
    <row r="108" spans="1:9" ht="12.75">
      <c r="A108" s="62" t="s">
        <v>206</v>
      </c>
      <c r="B108" s="16" t="s">
        <v>324</v>
      </c>
      <c r="C108" s="64" t="s">
        <v>325</v>
      </c>
      <c r="D108" s="18" t="s">
        <v>236</v>
      </c>
      <c r="E108" s="19">
        <v>30</v>
      </c>
      <c r="F108" s="19">
        <v>36.38</v>
      </c>
      <c r="G108" s="20">
        <v>0.23</v>
      </c>
      <c r="H108" s="26">
        <f t="shared" si="0"/>
        <v>44.75</v>
      </c>
      <c r="I108" s="22">
        <f t="shared" si="1"/>
        <v>1342.5</v>
      </c>
    </row>
    <row r="109" spans="1:9" ht="12.75">
      <c r="A109" s="62" t="s">
        <v>207</v>
      </c>
      <c r="B109" s="16" t="s">
        <v>326</v>
      </c>
      <c r="C109" s="64" t="s">
        <v>233</v>
      </c>
      <c r="D109" s="18" t="s">
        <v>236</v>
      </c>
      <c r="E109" s="19">
        <v>5</v>
      </c>
      <c r="F109" s="19">
        <v>34.63</v>
      </c>
      <c r="G109" s="20">
        <v>0.23</v>
      </c>
      <c r="H109" s="26">
        <f t="shared" si="0"/>
        <v>42.59</v>
      </c>
      <c r="I109" s="22">
        <f t="shared" si="1"/>
        <v>212.95</v>
      </c>
    </row>
    <row r="110" spans="1:9" ht="12.75">
      <c r="A110" s="62" t="s">
        <v>208</v>
      </c>
      <c r="B110" s="16" t="s">
        <v>328</v>
      </c>
      <c r="C110" s="64" t="s">
        <v>235</v>
      </c>
      <c r="D110" s="18" t="s">
        <v>236</v>
      </c>
      <c r="E110" s="19">
        <v>12</v>
      </c>
      <c r="F110" s="19">
        <v>20.24</v>
      </c>
      <c r="G110" s="20">
        <v>0.23</v>
      </c>
      <c r="H110" s="26">
        <f t="shared" si="0"/>
        <v>24.9</v>
      </c>
      <c r="I110" s="22">
        <f t="shared" si="1"/>
        <v>298.8</v>
      </c>
    </row>
    <row r="111" spans="1:9" ht="12.75">
      <c r="A111" s="62" t="s">
        <v>209</v>
      </c>
      <c r="B111" s="16" t="s">
        <v>327</v>
      </c>
      <c r="C111" s="64" t="s">
        <v>234</v>
      </c>
      <c r="D111" s="18" t="s">
        <v>236</v>
      </c>
      <c r="E111" s="19">
        <v>3</v>
      </c>
      <c r="F111" s="19">
        <v>32.13</v>
      </c>
      <c r="G111" s="20">
        <v>0.23</v>
      </c>
      <c r="H111" s="26">
        <f t="shared" si="0"/>
        <v>39.52</v>
      </c>
      <c r="I111" s="22">
        <f t="shared" si="1"/>
        <v>118.56</v>
      </c>
    </row>
    <row r="112" spans="1:9" ht="12.75">
      <c r="A112" s="62" t="s">
        <v>210</v>
      </c>
      <c r="B112" s="16" t="s">
        <v>357</v>
      </c>
      <c r="C112" s="64" t="s">
        <v>358</v>
      </c>
      <c r="D112" s="18" t="s">
        <v>236</v>
      </c>
      <c r="E112" s="19">
        <v>4</v>
      </c>
      <c r="F112" s="19">
        <v>15.76</v>
      </c>
      <c r="G112" s="20">
        <v>0.23</v>
      </c>
      <c r="H112" s="26">
        <f t="shared" si="0"/>
        <v>19.38</v>
      </c>
      <c r="I112" s="22">
        <f t="shared" si="1"/>
        <v>77.52</v>
      </c>
    </row>
    <row r="113" spans="1:9" ht="38.25">
      <c r="A113" s="62" t="s">
        <v>211</v>
      </c>
      <c r="B113" s="16" t="s">
        <v>301</v>
      </c>
      <c r="C113" s="17" t="s">
        <v>201</v>
      </c>
      <c r="D113" s="18" t="s">
        <v>236</v>
      </c>
      <c r="E113" s="19">
        <v>1</v>
      </c>
      <c r="F113" s="19">
        <v>918.25</v>
      </c>
      <c r="G113" s="20">
        <v>0.23</v>
      </c>
      <c r="H113" s="21">
        <f t="shared" si="0"/>
        <v>1129.45</v>
      </c>
      <c r="I113" s="22">
        <f t="shared" si="1"/>
        <v>1129.45</v>
      </c>
    </row>
    <row r="114" spans="1:9" ht="12.75">
      <c r="A114" s="62" t="s">
        <v>382</v>
      </c>
      <c r="B114" s="16" t="s">
        <v>329</v>
      </c>
      <c r="C114" s="64" t="s">
        <v>230</v>
      </c>
      <c r="D114" s="18" t="s">
        <v>68</v>
      </c>
      <c r="E114" s="19">
        <v>30</v>
      </c>
      <c r="F114" s="19">
        <v>16.01</v>
      </c>
      <c r="G114" s="20">
        <v>0.23</v>
      </c>
      <c r="H114" s="26">
        <f t="shared" si="0"/>
        <v>19.69</v>
      </c>
      <c r="I114" s="22">
        <f t="shared" si="1"/>
        <v>590.7</v>
      </c>
    </row>
    <row r="115" spans="1:9" ht="12.75">
      <c r="A115" s="62" t="s">
        <v>212</v>
      </c>
      <c r="B115" s="16" t="s">
        <v>330</v>
      </c>
      <c r="C115" s="64" t="s">
        <v>229</v>
      </c>
      <c r="D115" s="18" t="s">
        <v>68</v>
      </c>
      <c r="E115" s="19">
        <v>30</v>
      </c>
      <c r="F115" s="19">
        <v>12.71</v>
      </c>
      <c r="G115" s="20">
        <v>0.23</v>
      </c>
      <c r="H115" s="26">
        <f t="shared" si="0"/>
        <v>15.63</v>
      </c>
      <c r="I115" s="22">
        <f t="shared" si="1"/>
        <v>468.9</v>
      </c>
    </row>
    <row r="116" spans="1:9" ht="12.75">
      <c r="A116" s="62" t="s">
        <v>213</v>
      </c>
      <c r="B116" s="16" t="s">
        <v>331</v>
      </c>
      <c r="C116" s="64" t="s">
        <v>228</v>
      </c>
      <c r="D116" s="18" t="s">
        <v>68</v>
      </c>
      <c r="E116" s="19">
        <v>100</v>
      </c>
      <c r="F116" s="19">
        <v>10.16</v>
      </c>
      <c r="G116" s="20">
        <v>0.23</v>
      </c>
      <c r="H116" s="26">
        <f t="shared" si="0"/>
        <v>12.5</v>
      </c>
      <c r="I116" s="22">
        <f t="shared" si="1"/>
        <v>1250</v>
      </c>
    </row>
    <row r="117" spans="1:9" ht="12.75">
      <c r="A117" s="62" t="s">
        <v>214</v>
      </c>
      <c r="B117" s="16" t="s">
        <v>332</v>
      </c>
      <c r="C117" s="64" t="s">
        <v>227</v>
      </c>
      <c r="D117" s="18" t="s">
        <v>68</v>
      </c>
      <c r="E117" s="19">
        <v>120</v>
      </c>
      <c r="F117" s="19">
        <v>8.03</v>
      </c>
      <c r="G117" s="20">
        <v>0.23</v>
      </c>
      <c r="H117" s="26">
        <f t="shared" si="0"/>
        <v>9.88</v>
      </c>
      <c r="I117" s="22">
        <f t="shared" si="1"/>
        <v>1185.6</v>
      </c>
    </row>
    <row r="118" spans="1:9" ht="12.75">
      <c r="A118" s="62" t="s">
        <v>215</v>
      </c>
      <c r="B118" s="16" t="s">
        <v>333</v>
      </c>
      <c r="C118" s="64" t="s">
        <v>226</v>
      </c>
      <c r="D118" s="18" t="s">
        <v>68</v>
      </c>
      <c r="E118" s="19">
        <v>75</v>
      </c>
      <c r="F118" s="19">
        <v>11.21</v>
      </c>
      <c r="G118" s="20">
        <v>0.23</v>
      </c>
      <c r="H118" s="26">
        <f t="shared" si="0"/>
        <v>13.79</v>
      </c>
      <c r="I118" s="22">
        <f t="shared" si="1"/>
        <v>1034.25</v>
      </c>
    </row>
    <row r="119" spans="1:9" ht="12.75">
      <c r="A119" s="62" t="s">
        <v>216</v>
      </c>
      <c r="B119" s="16" t="s">
        <v>334</v>
      </c>
      <c r="C119" s="64" t="s">
        <v>225</v>
      </c>
      <c r="D119" s="18" t="s">
        <v>68</v>
      </c>
      <c r="E119" s="19">
        <v>200</v>
      </c>
      <c r="F119" s="19">
        <v>5.37</v>
      </c>
      <c r="G119" s="20">
        <v>0.23</v>
      </c>
      <c r="H119" s="26">
        <f t="shared" si="0"/>
        <v>6.61</v>
      </c>
      <c r="I119" s="22">
        <f t="shared" si="1"/>
        <v>1322</v>
      </c>
    </row>
    <row r="120" spans="1:9" ht="12.75">
      <c r="A120" s="62" t="s">
        <v>217</v>
      </c>
      <c r="B120" s="16" t="s">
        <v>335</v>
      </c>
      <c r="C120" s="64" t="s">
        <v>224</v>
      </c>
      <c r="D120" s="18" t="s">
        <v>68</v>
      </c>
      <c r="E120" s="19">
        <v>1400</v>
      </c>
      <c r="F120" s="19">
        <v>3.5</v>
      </c>
      <c r="G120" s="20">
        <v>0.23</v>
      </c>
      <c r="H120" s="26">
        <f t="shared" si="0"/>
        <v>4.31</v>
      </c>
      <c r="I120" s="22">
        <f t="shared" si="1"/>
        <v>6034</v>
      </c>
    </row>
    <row r="121" spans="1:9" ht="12.75">
      <c r="A121" s="62" t="s">
        <v>218</v>
      </c>
      <c r="B121" s="16" t="s">
        <v>221</v>
      </c>
      <c r="C121" s="64" t="s">
        <v>223</v>
      </c>
      <c r="D121" s="18" t="s">
        <v>236</v>
      </c>
      <c r="E121" s="19">
        <v>3</v>
      </c>
      <c r="F121" s="19">
        <v>184.03</v>
      </c>
      <c r="G121" s="20">
        <v>0.23</v>
      </c>
      <c r="H121" s="26">
        <f t="shared" si="0"/>
        <v>226.36</v>
      </c>
      <c r="I121" s="22">
        <f t="shared" si="1"/>
        <v>679.08</v>
      </c>
    </row>
    <row r="122" spans="1:9" ht="12.75">
      <c r="A122" s="15" t="s">
        <v>219</v>
      </c>
      <c r="B122" s="16" t="s">
        <v>222</v>
      </c>
      <c r="C122" s="64" t="s">
        <v>346</v>
      </c>
      <c r="D122" s="18" t="s">
        <v>236</v>
      </c>
      <c r="E122" s="19">
        <v>4</v>
      </c>
      <c r="F122" s="19">
        <v>123.04</v>
      </c>
      <c r="G122" s="20">
        <v>0.23</v>
      </c>
      <c r="H122" s="26">
        <f t="shared" si="0"/>
        <v>151.34</v>
      </c>
      <c r="I122" s="22">
        <f t="shared" si="1"/>
        <v>605.36</v>
      </c>
    </row>
    <row r="123" spans="1:9" s="38" customFormat="1" ht="12.75">
      <c r="A123" s="39"/>
      <c r="B123" s="31"/>
      <c r="C123" s="138" t="s">
        <v>237</v>
      </c>
      <c r="D123" s="139"/>
      <c r="E123" s="139"/>
      <c r="F123" s="139"/>
      <c r="G123" s="140"/>
      <c r="H123" s="36"/>
      <c r="I123" s="40">
        <f>SUM(I104:I122)</f>
        <v>22359.670000000006</v>
      </c>
    </row>
    <row r="124" spans="1:9" s="38" customFormat="1" ht="12.75">
      <c r="A124" s="30" t="s">
        <v>251</v>
      </c>
      <c r="B124" s="31"/>
      <c r="C124" s="41" t="s">
        <v>250</v>
      </c>
      <c r="D124" s="42"/>
      <c r="E124" s="34"/>
      <c r="F124" s="34"/>
      <c r="G124" s="35"/>
      <c r="H124" s="36"/>
      <c r="I124" s="37"/>
    </row>
    <row r="125" spans="1:9" ht="12.75">
      <c r="A125" s="58" t="s">
        <v>383</v>
      </c>
      <c r="B125" s="16" t="s">
        <v>302</v>
      </c>
      <c r="C125" s="25" t="s">
        <v>258</v>
      </c>
      <c r="D125" s="59" t="s">
        <v>68</v>
      </c>
      <c r="E125" s="59">
        <v>50</v>
      </c>
      <c r="F125" s="19">
        <v>6.23</v>
      </c>
      <c r="G125" s="20">
        <v>0.23</v>
      </c>
      <c r="H125" s="26">
        <f t="shared" si="0"/>
        <v>7.66</v>
      </c>
      <c r="I125" s="22">
        <f t="shared" si="1"/>
        <v>383</v>
      </c>
    </row>
    <row r="126" spans="1:9" ht="12.75">
      <c r="A126" s="58" t="s">
        <v>252</v>
      </c>
      <c r="B126" s="16" t="s">
        <v>303</v>
      </c>
      <c r="C126" s="25" t="s">
        <v>259</v>
      </c>
      <c r="D126" s="59" t="s">
        <v>68</v>
      </c>
      <c r="E126" s="59">
        <v>50.45</v>
      </c>
      <c r="F126" s="19">
        <v>3.1</v>
      </c>
      <c r="G126" s="20">
        <v>0.23</v>
      </c>
      <c r="H126" s="26">
        <f t="shared" si="0"/>
        <v>3.81</v>
      </c>
      <c r="I126" s="22">
        <f t="shared" si="1"/>
        <v>192.21</v>
      </c>
    </row>
    <row r="127" spans="1:9" ht="12.75">
      <c r="A127" s="58" t="s">
        <v>384</v>
      </c>
      <c r="B127" s="16" t="s">
        <v>253</v>
      </c>
      <c r="C127" s="25" t="s">
        <v>260</v>
      </c>
      <c r="D127" s="59" t="s">
        <v>95</v>
      </c>
      <c r="E127" s="59">
        <v>1</v>
      </c>
      <c r="F127" s="19">
        <v>121.52</v>
      </c>
      <c r="G127" s="20">
        <v>0.23</v>
      </c>
      <c r="H127" s="26">
        <f t="shared" si="0"/>
        <v>149.47</v>
      </c>
      <c r="I127" s="22">
        <f t="shared" si="1"/>
        <v>149.47</v>
      </c>
    </row>
    <row r="128" spans="1:9" ht="12.75">
      <c r="A128" s="58" t="s">
        <v>385</v>
      </c>
      <c r="B128" s="16" t="s">
        <v>254</v>
      </c>
      <c r="C128" s="25" t="s">
        <v>257</v>
      </c>
      <c r="D128" s="59" t="s">
        <v>95</v>
      </c>
      <c r="E128" s="59">
        <v>2</v>
      </c>
      <c r="F128" s="19">
        <v>82.28</v>
      </c>
      <c r="G128" s="20">
        <v>0.23</v>
      </c>
      <c r="H128" s="26">
        <f t="shared" si="0"/>
        <v>101.2</v>
      </c>
      <c r="I128" s="22">
        <f t="shared" si="1"/>
        <v>202.4</v>
      </c>
    </row>
    <row r="129" spans="1:9" ht="12.75">
      <c r="A129" s="58" t="s">
        <v>386</v>
      </c>
      <c r="B129" s="16" t="s">
        <v>255</v>
      </c>
      <c r="C129" s="25" t="s">
        <v>256</v>
      </c>
      <c r="D129" s="59" t="s">
        <v>95</v>
      </c>
      <c r="E129" s="59">
        <v>4</v>
      </c>
      <c r="F129" s="19">
        <v>57.47</v>
      </c>
      <c r="G129" s="20">
        <v>0.23</v>
      </c>
      <c r="H129" s="26">
        <f t="shared" si="0"/>
        <v>70.69</v>
      </c>
      <c r="I129" s="22">
        <f t="shared" si="1"/>
        <v>282.76</v>
      </c>
    </row>
    <row r="130" spans="1:9" s="38" customFormat="1" ht="12.75" customHeight="1">
      <c r="A130" s="39"/>
      <c r="B130" s="31"/>
      <c r="C130" s="138" t="s">
        <v>261</v>
      </c>
      <c r="D130" s="139"/>
      <c r="E130" s="139"/>
      <c r="F130" s="139"/>
      <c r="G130" s="140"/>
      <c r="H130" s="36"/>
      <c r="I130" s="40">
        <f>SUM(I124:I129)</f>
        <v>1209.8400000000001</v>
      </c>
    </row>
    <row r="131" spans="1:9" s="38" customFormat="1" ht="12.75">
      <c r="A131" s="30" t="s">
        <v>263</v>
      </c>
      <c r="B131" s="31"/>
      <c r="C131" s="41" t="s">
        <v>262</v>
      </c>
      <c r="D131" s="42"/>
      <c r="E131" s="34"/>
      <c r="F131" s="34"/>
      <c r="G131" s="35"/>
      <c r="H131" s="36"/>
      <c r="I131" s="37"/>
    </row>
    <row r="132" spans="1:9" ht="12.75">
      <c r="A132" s="56" t="s">
        <v>264</v>
      </c>
      <c r="B132" s="16" t="s">
        <v>274</v>
      </c>
      <c r="C132" s="43" t="s">
        <v>362</v>
      </c>
      <c r="D132" s="65" t="s">
        <v>68</v>
      </c>
      <c r="E132" s="65">
        <v>25</v>
      </c>
      <c r="F132" s="19">
        <v>11.57</v>
      </c>
      <c r="G132" s="20">
        <v>0.23</v>
      </c>
      <c r="H132" s="26">
        <f t="shared" si="0"/>
        <v>14.23</v>
      </c>
      <c r="I132" s="22">
        <f t="shared" si="1"/>
        <v>355.75</v>
      </c>
    </row>
    <row r="133" spans="1:9" ht="12.75">
      <c r="A133" s="56" t="s">
        <v>265</v>
      </c>
      <c r="B133" s="16" t="s">
        <v>273</v>
      </c>
      <c r="C133" s="25" t="s">
        <v>363</v>
      </c>
      <c r="D133" s="59" t="s">
        <v>68</v>
      </c>
      <c r="E133" s="59">
        <v>25</v>
      </c>
      <c r="F133" s="19">
        <v>16.94</v>
      </c>
      <c r="G133" s="20">
        <v>0.23</v>
      </c>
      <c r="H133" s="26">
        <f t="shared" si="0"/>
        <v>20.84</v>
      </c>
      <c r="I133" s="22">
        <f t="shared" si="1"/>
        <v>521</v>
      </c>
    </row>
    <row r="134" spans="1:9" ht="12.75">
      <c r="A134" s="56" t="s">
        <v>266</v>
      </c>
      <c r="B134" s="16" t="s">
        <v>272</v>
      </c>
      <c r="C134" s="25" t="s">
        <v>364</v>
      </c>
      <c r="D134" s="59" t="s">
        <v>68</v>
      </c>
      <c r="E134" s="59">
        <v>40</v>
      </c>
      <c r="F134" s="19">
        <v>25.25</v>
      </c>
      <c r="G134" s="20">
        <v>0.23</v>
      </c>
      <c r="H134" s="26">
        <f t="shared" si="0"/>
        <v>31.06</v>
      </c>
      <c r="I134" s="22">
        <f t="shared" si="1"/>
        <v>1242.4</v>
      </c>
    </row>
    <row r="135" spans="1:9" ht="12.75">
      <c r="A135" s="56" t="s">
        <v>267</v>
      </c>
      <c r="B135" s="16" t="s">
        <v>275</v>
      </c>
      <c r="C135" s="25" t="s">
        <v>365</v>
      </c>
      <c r="D135" s="59" t="s">
        <v>68</v>
      </c>
      <c r="E135" s="59">
        <v>70</v>
      </c>
      <c r="F135" s="19">
        <v>32.6</v>
      </c>
      <c r="G135" s="20">
        <v>0.23</v>
      </c>
      <c r="H135" s="26">
        <f t="shared" si="0"/>
        <v>40.1</v>
      </c>
      <c r="I135" s="22">
        <f t="shared" si="1"/>
        <v>2807</v>
      </c>
    </row>
    <row r="136" spans="1:9" ht="12.75">
      <c r="A136" s="56" t="s">
        <v>268</v>
      </c>
      <c r="B136" s="16" t="s">
        <v>276</v>
      </c>
      <c r="C136" s="25" t="s">
        <v>366</v>
      </c>
      <c r="D136" s="59" t="s">
        <v>68</v>
      </c>
      <c r="E136" s="59">
        <v>3</v>
      </c>
      <c r="F136" s="19">
        <v>36.16</v>
      </c>
      <c r="G136" s="20">
        <v>0.23</v>
      </c>
      <c r="H136" s="26">
        <f t="shared" si="0"/>
        <v>44.48</v>
      </c>
      <c r="I136" s="22">
        <f t="shared" si="1"/>
        <v>133.44</v>
      </c>
    </row>
    <row r="137" spans="1:9" ht="12.75">
      <c r="A137" s="56" t="s">
        <v>269</v>
      </c>
      <c r="B137" s="16" t="s">
        <v>367</v>
      </c>
      <c r="C137" s="25" t="s">
        <v>368</v>
      </c>
      <c r="D137" s="59" t="s">
        <v>68</v>
      </c>
      <c r="E137" s="59">
        <v>4</v>
      </c>
      <c r="F137" s="19">
        <v>10.49</v>
      </c>
      <c r="G137" s="20">
        <v>0.23</v>
      </c>
      <c r="H137" s="26">
        <f t="shared" si="0"/>
        <v>12.9</v>
      </c>
      <c r="I137" s="22">
        <f t="shared" si="1"/>
        <v>51.6</v>
      </c>
    </row>
    <row r="138" spans="1:9" ht="12.75">
      <c r="A138" s="56" t="s">
        <v>270</v>
      </c>
      <c r="B138" s="16" t="s">
        <v>277</v>
      </c>
      <c r="C138" s="25" t="s">
        <v>278</v>
      </c>
      <c r="D138" s="59" t="s">
        <v>95</v>
      </c>
      <c r="E138" s="59">
        <v>2</v>
      </c>
      <c r="F138" s="19">
        <v>36.06</v>
      </c>
      <c r="G138" s="20">
        <v>0.23</v>
      </c>
      <c r="H138" s="26">
        <f t="shared" si="0"/>
        <v>44.35</v>
      </c>
      <c r="I138" s="22">
        <f t="shared" si="1"/>
        <v>88.7</v>
      </c>
    </row>
    <row r="139" spans="1:9" ht="12.75">
      <c r="A139" s="56" t="s">
        <v>271</v>
      </c>
      <c r="B139" s="16" t="s">
        <v>222</v>
      </c>
      <c r="C139" s="25" t="s">
        <v>361</v>
      </c>
      <c r="D139" s="59" t="s">
        <v>95</v>
      </c>
      <c r="E139" s="59">
        <v>9</v>
      </c>
      <c r="F139" s="19">
        <v>123.04</v>
      </c>
      <c r="G139" s="20">
        <v>0.23</v>
      </c>
      <c r="H139" s="26">
        <f t="shared" si="0"/>
        <v>151.34</v>
      </c>
      <c r="I139" s="22">
        <f t="shared" si="1"/>
        <v>1362.06</v>
      </c>
    </row>
    <row r="140" spans="1:9" ht="12.75">
      <c r="A140" s="56" t="s">
        <v>359</v>
      </c>
      <c r="B140" s="16" t="s">
        <v>360</v>
      </c>
      <c r="C140" s="25" t="s">
        <v>369</v>
      </c>
      <c r="D140" s="59" t="s">
        <v>95</v>
      </c>
      <c r="E140" s="59">
        <v>5</v>
      </c>
      <c r="F140" s="19">
        <v>117.03</v>
      </c>
      <c r="G140" s="20">
        <v>0.23</v>
      </c>
      <c r="H140" s="26">
        <f>ROUND(F140*(1+G140),2)</f>
        <v>143.95</v>
      </c>
      <c r="I140" s="22">
        <f>ROUND(H140*E140,2)</f>
        <v>719.75</v>
      </c>
    </row>
    <row r="141" spans="1:9" s="38" customFormat="1" ht="12.75">
      <c r="A141" s="39"/>
      <c r="B141" s="31"/>
      <c r="C141" s="138" t="s">
        <v>279</v>
      </c>
      <c r="D141" s="139"/>
      <c r="E141" s="139"/>
      <c r="F141" s="139"/>
      <c r="G141" s="140"/>
      <c r="H141" s="36"/>
      <c r="I141" s="40">
        <f>SUM(I131:I140)</f>
        <v>7281.699999999999</v>
      </c>
    </row>
    <row r="142" spans="1:9" s="38" customFormat="1" ht="12.75">
      <c r="A142" s="30" t="s">
        <v>281</v>
      </c>
      <c r="B142" s="31"/>
      <c r="C142" s="41" t="s">
        <v>280</v>
      </c>
      <c r="D142" s="42"/>
      <c r="E142" s="34"/>
      <c r="F142" s="34"/>
      <c r="G142" s="35"/>
      <c r="H142" s="36"/>
      <c r="I142" s="37"/>
    </row>
    <row r="143" spans="1:9" s="52" customFormat="1" ht="12.75">
      <c r="A143" s="66" t="s">
        <v>282</v>
      </c>
      <c r="B143" s="45" t="s">
        <v>380</v>
      </c>
      <c r="C143" s="67" t="s">
        <v>381</v>
      </c>
      <c r="D143" s="65" t="s">
        <v>95</v>
      </c>
      <c r="E143" s="65">
        <v>4</v>
      </c>
      <c r="F143" s="68">
        <v>37.01</v>
      </c>
      <c r="G143" s="69">
        <v>0.23</v>
      </c>
      <c r="H143" s="70">
        <f>ROUND(F143*(1+G143),2)</f>
        <v>45.52</v>
      </c>
      <c r="I143" s="71">
        <f>ROUND(H143*E143,2)</f>
        <v>182.08</v>
      </c>
    </row>
    <row r="144" spans="1:9" ht="12.75">
      <c r="A144" s="66" t="s">
        <v>283</v>
      </c>
      <c r="B144" s="72" t="s">
        <v>372</v>
      </c>
      <c r="C144" s="23" t="s">
        <v>373</v>
      </c>
      <c r="D144" s="65" t="s">
        <v>95</v>
      </c>
      <c r="E144" s="65">
        <v>4</v>
      </c>
      <c r="F144" s="68">
        <v>120.31</v>
      </c>
      <c r="G144" s="69">
        <v>0.23</v>
      </c>
      <c r="H144" s="70">
        <f>ROUND(F144*(1+G144),2)</f>
        <v>147.98</v>
      </c>
      <c r="I144" s="71">
        <f>ROUND(H144*E144,2)</f>
        <v>591.92</v>
      </c>
    </row>
    <row r="145" spans="1:9" ht="38.25">
      <c r="A145" s="66" t="s">
        <v>374</v>
      </c>
      <c r="B145" s="16" t="s">
        <v>284</v>
      </c>
      <c r="C145" s="53" t="s">
        <v>293</v>
      </c>
      <c r="D145" s="59" t="s">
        <v>95</v>
      </c>
      <c r="E145" s="59">
        <v>4</v>
      </c>
      <c r="F145" s="19">
        <v>226.56</v>
      </c>
      <c r="G145" s="20">
        <v>0.23</v>
      </c>
      <c r="H145" s="26">
        <f t="shared" si="0"/>
        <v>278.67</v>
      </c>
      <c r="I145" s="22">
        <f t="shared" si="1"/>
        <v>1114.68</v>
      </c>
    </row>
    <row r="146" spans="1:9" ht="12.75">
      <c r="A146" s="66" t="s">
        <v>375</v>
      </c>
      <c r="B146" s="16" t="s">
        <v>285</v>
      </c>
      <c r="C146" s="25" t="s">
        <v>292</v>
      </c>
      <c r="D146" s="59" t="s">
        <v>68</v>
      </c>
      <c r="E146" s="59">
        <v>5</v>
      </c>
      <c r="F146" s="19">
        <v>143.09</v>
      </c>
      <c r="G146" s="20">
        <v>0.23</v>
      </c>
      <c r="H146" s="26">
        <f t="shared" si="0"/>
        <v>176</v>
      </c>
      <c r="I146" s="22">
        <f t="shared" si="1"/>
        <v>880</v>
      </c>
    </row>
    <row r="147" spans="1:9" ht="38.25">
      <c r="A147" s="66" t="s">
        <v>376</v>
      </c>
      <c r="B147" s="16" t="s">
        <v>286</v>
      </c>
      <c r="C147" s="53" t="s">
        <v>291</v>
      </c>
      <c r="D147" s="59" t="s">
        <v>95</v>
      </c>
      <c r="E147" s="59">
        <v>4</v>
      </c>
      <c r="F147" s="19">
        <v>410.66</v>
      </c>
      <c r="G147" s="20">
        <v>0.23</v>
      </c>
      <c r="H147" s="26">
        <f t="shared" si="0"/>
        <v>505.11</v>
      </c>
      <c r="I147" s="22">
        <f t="shared" si="1"/>
        <v>2020.44</v>
      </c>
    </row>
    <row r="148" spans="1:9" ht="38.25">
      <c r="A148" s="66" t="s">
        <v>377</v>
      </c>
      <c r="B148" s="16" t="s">
        <v>287</v>
      </c>
      <c r="C148" s="53" t="s">
        <v>290</v>
      </c>
      <c r="D148" s="59" t="s">
        <v>95</v>
      </c>
      <c r="E148" s="59">
        <v>4</v>
      </c>
      <c r="F148" s="19">
        <v>176.79</v>
      </c>
      <c r="G148" s="20">
        <v>0.23</v>
      </c>
      <c r="H148" s="26">
        <f t="shared" si="0"/>
        <v>217.45</v>
      </c>
      <c r="I148" s="22">
        <f t="shared" si="1"/>
        <v>869.8</v>
      </c>
    </row>
    <row r="149" spans="1:9" ht="12.75">
      <c r="A149" s="66" t="s">
        <v>378</v>
      </c>
      <c r="B149" s="16" t="s">
        <v>355</v>
      </c>
      <c r="C149" s="25" t="s">
        <v>356</v>
      </c>
      <c r="D149" s="59" t="s">
        <v>95</v>
      </c>
      <c r="E149" s="59">
        <v>5</v>
      </c>
      <c r="F149" s="19">
        <v>27.02</v>
      </c>
      <c r="G149" s="20">
        <v>0.23</v>
      </c>
      <c r="H149" s="26">
        <f t="shared" si="0"/>
        <v>33.23</v>
      </c>
      <c r="I149" s="22">
        <f t="shared" si="1"/>
        <v>166.15</v>
      </c>
    </row>
    <row r="150" spans="1:9" ht="12.75">
      <c r="A150" s="66" t="s">
        <v>379</v>
      </c>
      <c r="B150" s="16" t="s">
        <v>288</v>
      </c>
      <c r="C150" s="25" t="s">
        <v>289</v>
      </c>
      <c r="D150" s="59" t="s">
        <v>95</v>
      </c>
      <c r="E150" s="59">
        <v>4</v>
      </c>
      <c r="F150" s="19">
        <v>54.03</v>
      </c>
      <c r="G150" s="20">
        <v>0.23</v>
      </c>
      <c r="H150" s="26">
        <f t="shared" si="0"/>
        <v>66.46</v>
      </c>
      <c r="I150" s="22">
        <f t="shared" si="1"/>
        <v>265.84</v>
      </c>
    </row>
    <row r="151" spans="1:9" s="38" customFormat="1" ht="12.75">
      <c r="A151" s="30"/>
      <c r="B151" s="73"/>
      <c r="C151" s="138" t="s">
        <v>297</v>
      </c>
      <c r="D151" s="139"/>
      <c r="E151" s="139"/>
      <c r="F151" s="139"/>
      <c r="G151" s="140"/>
      <c r="H151" s="36"/>
      <c r="I151" s="40">
        <f>SUM(I145:I150)</f>
        <v>5316.91</v>
      </c>
    </row>
    <row r="152" spans="1:9" s="38" customFormat="1" ht="12.75">
      <c r="A152" s="30" t="s">
        <v>295</v>
      </c>
      <c r="B152" s="73"/>
      <c r="C152" s="74" t="s">
        <v>294</v>
      </c>
      <c r="D152" s="42"/>
      <c r="E152" s="34"/>
      <c r="F152" s="34"/>
      <c r="G152" s="35"/>
      <c r="H152" s="36"/>
      <c r="I152" s="37"/>
    </row>
    <row r="153" spans="1:9" ht="12.75">
      <c r="A153" s="24" t="s">
        <v>296</v>
      </c>
      <c r="B153" s="16" t="s">
        <v>336</v>
      </c>
      <c r="C153" s="25" t="s">
        <v>370</v>
      </c>
      <c r="D153" s="18" t="s">
        <v>95</v>
      </c>
      <c r="E153" s="65">
        <v>4</v>
      </c>
      <c r="F153" s="19">
        <v>181.03</v>
      </c>
      <c r="G153" s="20">
        <v>0.23</v>
      </c>
      <c r="H153" s="26">
        <f t="shared" si="0"/>
        <v>222.67</v>
      </c>
      <c r="I153" s="22">
        <f>ROUND(H153*E153,2)</f>
        <v>890.68</v>
      </c>
    </row>
    <row r="154" spans="1:9" s="38" customFormat="1" ht="12.75">
      <c r="A154" s="39"/>
      <c r="B154" s="31"/>
      <c r="C154" s="138" t="s">
        <v>387</v>
      </c>
      <c r="D154" s="139"/>
      <c r="E154" s="139"/>
      <c r="F154" s="139"/>
      <c r="G154" s="140"/>
      <c r="H154" s="36"/>
      <c r="I154" s="40">
        <f>SUM(I152:I153)</f>
        <v>890.68</v>
      </c>
    </row>
    <row r="155" spans="1:9" ht="12.75" customHeight="1" thickBot="1">
      <c r="A155" s="81" t="s">
        <v>17</v>
      </c>
      <c r="B155" s="82"/>
      <c r="C155" s="82"/>
      <c r="D155" s="82"/>
      <c r="E155" s="82"/>
      <c r="F155" s="82"/>
      <c r="G155" s="82"/>
      <c r="H155" s="83"/>
      <c r="I155" s="75">
        <f>ROUND(SUM(I18+I23+I31+I41+I49+I62+I68+I72+I81+I90+I95+I102+I123+I130+I141+I151+I154),2)</f>
        <v>444131.91</v>
      </c>
    </row>
    <row r="156" spans="1:9" s="52" customFormat="1" ht="12.75">
      <c r="A156" s="5"/>
      <c r="B156" s="76"/>
      <c r="C156" s="76"/>
      <c r="D156" s="76"/>
      <c r="E156" s="76"/>
      <c r="F156" s="76"/>
      <c r="G156" s="76"/>
      <c r="H156" s="76"/>
      <c r="I156" s="77"/>
    </row>
    <row r="157" spans="1:9" ht="12.75">
      <c r="A157" s="97">
        <v>42527</v>
      </c>
      <c r="B157" s="98"/>
      <c r="C157" s="103" t="s">
        <v>299</v>
      </c>
      <c r="D157" s="104"/>
      <c r="E157" s="88" t="s">
        <v>5</v>
      </c>
      <c r="F157" s="88"/>
      <c r="G157" s="89"/>
      <c r="H157" s="90"/>
      <c r="I157" s="91"/>
    </row>
    <row r="158" spans="1:9" ht="12.75">
      <c r="A158" s="99"/>
      <c r="B158" s="100"/>
      <c r="C158" s="105"/>
      <c r="D158" s="85"/>
      <c r="E158" s="88"/>
      <c r="F158" s="88"/>
      <c r="G158" s="89"/>
      <c r="H158" s="90"/>
      <c r="I158" s="91"/>
    </row>
    <row r="159" spans="1:9" ht="12.75">
      <c r="A159" s="99"/>
      <c r="B159" s="100"/>
      <c r="C159" s="84" t="s">
        <v>298</v>
      </c>
      <c r="D159" s="85"/>
      <c r="E159" s="88"/>
      <c r="F159" s="88"/>
      <c r="G159" s="89"/>
      <c r="H159" s="90"/>
      <c r="I159" s="91"/>
    </row>
    <row r="160" spans="1:9" ht="13.5" thickBot="1">
      <c r="A160" s="101"/>
      <c r="B160" s="102"/>
      <c r="C160" s="86"/>
      <c r="D160" s="87"/>
      <c r="E160" s="92"/>
      <c r="F160" s="92"/>
      <c r="G160" s="93"/>
      <c r="H160" s="94"/>
      <c r="I160" s="95"/>
    </row>
    <row r="162" ht="12.75">
      <c r="A162" s="78" t="s">
        <v>10</v>
      </c>
    </row>
    <row r="163" spans="1:9" ht="12.75" customHeight="1">
      <c r="A163" s="96" t="s">
        <v>12</v>
      </c>
      <c r="B163" s="96"/>
      <c r="C163" s="96"/>
      <c r="D163" s="96"/>
      <c r="E163" s="96"/>
      <c r="F163" s="96"/>
      <c r="G163" s="96"/>
      <c r="H163" s="96"/>
      <c r="I163" s="96"/>
    </row>
    <row r="164" spans="1:9" ht="12.75">
      <c r="A164" s="96"/>
      <c r="B164" s="96"/>
      <c r="C164" s="96"/>
      <c r="D164" s="96"/>
      <c r="E164" s="96"/>
      <c r="F164" s="96"/>
      <c r="G164" s="96"/>
      <c r="H164" s="96"/>
      <c r="I164" s="96"/>
    </row>
    <row r="165" spans="1:9" ht="12.75">
      <c r="A165" s="96"/>
      <c r="B165" s="96"/>
      <c r="C165" s="96"/>
      <c r="D165" s="96"/>
      <c r="E165" s="96"/>
      <c r="F165" s="96"/>
      <c r="G165" s="96"/>
      <c r="H165" s="96"/>
      <c r="I165" s="96"/>
    </row>
    <row r="166" spans="1:9" ht="12.75">
      <c r="A166" s="96"/>
      <c r="B166" s="96"/>
      <c r="C166" s="96"/>
      <c r="D166" s="96"/>
      <c r="E166" s="96"/>
      <c r="F166" s="96"/>
      <c r="G166" s="96"/>
      <c r="H166" s="96"/>
      <c r="I166" s="96"/>
    </row>
    <row r="167" spans="1:9" ht="4.5" customHeight="1">
      <c r="A167" s="80"/>
      <c r="B167" s="80"/>
      <c r="C167" s="80"/>
      <c r="D167" s="80"/>
      <c r="E167" s="80"/>
      <c r="F167" s="80"/>
      <c r="G167" s="80"/>
      <c r="H167" s="80"/>
      <c r="I167" s="80"/>
    </row>
    <row r="168" spans="1:9" ht="12.75" customHeight="1">
      <c r="A168" s="96" t="s">
        <v>19</v>
      </c>
      <c r="B168" s="96"/>
      <c r="C168" s="96"/>
      <c r="D168" s="96"/>
      <c r="E168" s="96"/>
      <c r="F168" s="96"/>
      <c r="G168" s="96"/>
      <c r="H168" s="96"/>
      <c r="I168" s="96"/>
    </row>
    <row r="169" spans="1:9" ht="12.75">
      <c r="A169" s="96"/>
      <c r="B169" s="96"/>
      <c r="C169" s="96"/>
      <c r="D169" s="96"/>
      <c r="E169" s="96"/>
      <c r="F169" s="96"/>
      <c r="G169" s="96"/>
      <c r="H169" s="96"/>
      <c r="I169" s="96"/>
    </row>
    <row r="170" spans="1:9" ht="4.5" customHeight="1">
      <c r="A170" s="79"/>
      <c r="B170" s="79"/>
      <c r="C170" s="79"/>
      <c r="D170" s="79"/>
      <c r="E170" s="79"/>
      <c r="F170" s="79"/>
      <c r="G170" s="79"/>
      <c r="H170" s="79"/>
      <c r="I170" s="79"/>
    </row>
    <row r="171" spans="1:9" ht="12.75">
      <c r="A171" s="96" t="s">
        <v>11</v>
      </c>
      <c r="B171" s="96"/>
      <c r="C171" s="96"/>
      <c r="D171" s="96"/>
      <c r="E171" s="96"/>
      <c r="F171" s="96"/>
      <c r="G171" s="96"/>
      <c r="H171" s="96"/>
      <c r="I171" s="96"/>
    </row>
  </sheetData>
  <sheetProtection/>
  <mergeCells count="41">
    <mergeCell ref="C18:G18"/>
    <mergeCell ref="C130:G130"/>
    <mergeCell ref="C141:G141"/>
    <mergeCell ref="C151:G151"/>
    <mergeCell ref="C154:G154"/>
    <mergeCell ref="C68:G68"/>
    <mergeCell ref="C62:G62"/>
    <mergeCell ref="C49:G49"/>
    <mergeCell ref="C41:G41"/>
    <mergeCell ref="C31:G31"/>
    <mergeCell ref="C23:G23"/>
    <mergeCell ref="C123:G123"/>
    <mergeCell ref="C102:G102"/>
    <mergeCell ref="C95:G95"/>
    <mergeCell ref="C90:G90"/>
    <mergeCell ref="C81:G81"/>
    <mergeCell ref="C72:G72"/>
    <mergeCell ref="I1:I2"/>
    <mergeCell ref="C10:C11"/>
    <mergeCell ref="E10:E11"/>
    <mergeCell ref="I10:I11"/>
    <mergeCell ref="A10:A11"/>
    <mergeCell ref="A2:G2"/>
    <mergeCell ref="A1:G1"/>
    <mergeCell ref="A8:I8"/>
    <mergeCell ref="D10:D11"/>
    <mergeCell ref="A5:A6"/>
    <mergeCell ref="H10:H11"/>
    <mergeCell ref="B5:G6"/>
    <mergeCell ref="F10:F11"/>
    <mergeCell ref="A3:G4"/>
    <mergeCell ref="G10:G11"/>
    <mergeCell ref="B10:B11"/>
    <mergeCell ref="A155:H155"/>
    <mergeCell ref="C159:D160"/>
    <mergeCell ref="E157:I160"/>
    <mergeCell ref="A163:I166"/>
    <mergeCell ref="A171:I171"/>
    <mergeCell ref="A168:I169"/>
    <mergeCell ref="A157:B160"/>
    <mergeCell ref="C157:D158"/>
  </mergeCells>
  <conditionalFormatting sqref="F141:G141">
    <cfRule type="cellIs" priority="3" dxfId="0" operator="equal" stopIfTrue="1">
      <formula>0</formula>
    </cfRule>
  </conditionalFormatting>
  <conditionalFormatting sqref="F123:G123">
    <cfRule type="cellIs" priority="17" dxfId="0" operator="equal" stopIfTrue="1">
      <formula>0</formula>
    </cfRule>
  </conditionalFormatting>
  <conditionalFormatting sqref="F102:G102">
    <cfRule type="cellIs" priority="16" dxfId="0" operator="equal" stopIfTrue="1">
      <formula>0</formula>
    </cfRule>
  </conditionalFormatting>
  <conditionalFormatting sqref="F95:G95">
    <cfRule type="cellIs" priority="15" dxfId="0" operator="equal" stopIfTrue="1">
      <formula>0</formula>
    </cfRule>
  </conditionalFormatting>
  <conditionalFormatting sqref="F90:G90">
    <cfRule type="cellIs" priority="14" dxfId="0" operator="equal" stopIfTrue="1">
      <formula>0</formula>
    </cfRule>
  </conditionalFormatting>
  <conditionalFormatting sqref="F81:G81">
    <cfRule type="cellIs" priority="13" dxfId="0" operator="equal" stopIfTrue="1">
      <formula>0</formula>
    </cfRule>
  </conditionalFormatting>
  <conditionalFormatting sqref="F72:G72">
    <cfRule type="cellIs" priority="12" dxfId="0" operator="equal" stopIfTrue="1">
      <formula>0</formula>
    </cfRule>
  </conditionalFormatting>
  <conditionalFormatting sqref="F68:G68">
    <cfRule type="cellIs" priority="11" dxfId="0" operator="equal" stopIfTrue="1">
      <formula>0</formula>
    </cfRule>
  </conditionalFormatting>
  <conditionalFormatting sqref="F62:G62">
    <cfRule type="cellIs" priority="10" dxfId="0" operator="equal" stopIfTrue="1">
      <formula>0</formula>
    </cfRule>
  </conditionalFormatting>
  <conditionalFormatting sqref="F49:G49">
    <cfRule type="cellIs" priority="9" dxfId="0" operator="equal" stopIfTrue="1">
      <formula>0</formula>
    </cfRule>
  </conditionalFormatting>
  <conditionalFormatting sqref="F41:G41">
    <cfRule type="cellIs" priority="8" dxfId="0" operator="equal" stopIfTrue="1">
      <formula>0</formula>
    </cfRule>
  </conditionalFormatting>
  <conditionalFormatting sqref="F31:G31">
    <cfRule type="cellIs" priority="7" dxfId="0" operator="equal" stopIfTrue="1">
      <formula>0</formula>
    </cfRule>
  </conditionalFormatting>
  <conditionalFormatting sqref="F23:G23">
    <cfRule type="cellIs" priority="6" dxfId="0" operator="equal" stopIfTrue="1">
      <formula>0</formula>
    </cfRule>
  </conditionalFormatting>
  <conditionalFormatting sqref="F18:G18">
    <cfRule type="cellIs" priority="5" dxfId="0" operator="equal" stopIfTrue="1">
      <formula>0</formula>
    </cfRule>
  </conditionalFormatting>
  <conditionalFormatting sqref="F130:G130">
    <cfRule type="cellIs" priority="4" dxfId="0" operator="equal" stopIfTrue="1">
      <formula>0</formula>
    </cfRule>
  </conditionalFormatting>
  <conditionalFormatting sqref="F151:G151">
    <cfRule type="cellIs" priority="2" dxfId="0" operator="equal" stopIfTrue="1">
      <formula>0</formula>
    </cfRule>
  </conditionalFormatting>
  <conditionalFormatting sqref="F154:G154">
    <cfRule type="cellIs" priority="1" dxfId="0" operator="equal" stopIfTrue="1">
      <formula>0</formula>
    </cfRule>
  </conditionalFormatting>
  <printOptions horizontalCentered="1"/>
  <pageMargins left="0.5118110236220472" right="0.5905511811023623" top="0.5905511811023623" bottom="0.5905511811023623" header="0.5118110236220472" footer="0.5118110236220472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noname</cp:lastModifiedBy>
  <cp:lastPrinted>2016-09-28T16:55:37Z</cp:lastPrinted>
  <dcterms:created xsi:type="dcterms:W3CDTF">2003-10-24T18:12:58Z</dcterms:created>
  <dcterms:modified xsi:type="dcterms:W3CDTF">2016-09-28T16:56:22Z</dcterms:modified>
  <cp:category/>
  <cp:version/>
  <cp:contentType/>
  <cp:contentStatus/>
</cp:coreProperties>
</file>