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ANEXO 14 -COMPARATIVO" sheetId="1" state="hidden" r:id="rId1"/>
    <sheet name="Licitação" sheetId="2" r:id="rId2"/>
    <sheet name="Cronograma" sheetId="3" r:id="rId3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<sst xmlns="http://schemas.openxmlformats.org/spreadsheetml/2006/main" count="222" uniqueCount="154">
  <si>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</si>
  <si>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</si>
  <si>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</si>
  <si>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</si>
  <si>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</si>
  <si>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</si>
  <si>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</si>
  <si>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</si>
  <si>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</si>
  <si>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</si>
  <si>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</si>
  <si>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</si>
  <si>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</si>
  <si>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</si>
  <si>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</si>
  <si>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</si>
  <si>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</si>
  <si>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</si>
  <si>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</si>
  <si>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</si>
  <si>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</si>
  <si>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</si>
  <si>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</si>
  <si>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</si>
  <si>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</si>
  <si>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</si>
  <si>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</si>
  <si>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</si>
  <si>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</si>
  <si>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</si>
  <si>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</si>
  <si>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</si>
  <si>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</si>
  <si>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</si>
  <si>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</si>
  <si>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</si>
  <si>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</si>
  <si>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</si>
  <si>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</si>
  <si>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</si>
  <si>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</si>
  <si>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</si>
  <si>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</si>
  <si>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</si>
  <si>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</si>
  <si>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</si>
  <si>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</si>
  <si>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</si>
  <si>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</si>
  <si>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</si>
  <si>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</si>
  <si>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</si>
  <si>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</si>
  <si>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</si>
  <si>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</si>
  <si>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</si>
  <si>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</si>
  <si>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</si>
  <si>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</si>
  <si>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</si>
  <si>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</si>
  <si>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</si>
  <si>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</si>
  <si>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</si>
  <si>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</si>
  <si>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</si>
  <si>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</si>
  <si>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</si>
  <si>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</si>
  <si>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</si>
  <si>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</si>
  <si>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</si>
  <si>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</si>
  <si>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</si>
  <si>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</si>
  <si>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</si>
  <si>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</si>
  <si>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</si>
  <si>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</si>
  <si>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</si>
  <si>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</si>
  <si>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</si>
  <si>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</si>
  <si>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</si>
  <si>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</si>
  <si>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</si>
  <si>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</si>
  <si>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</si>
  <si>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</si>
  <si>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</si>
  <si>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</si>
  <si>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</si>
  <si>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</si>
  <si>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</si>
  <si>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</si>
  <si>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</si>
  <si>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</si>
  <si>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</si>
  <si>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</si>
  <si>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</si>
  <si>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</si>
  <si>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2.1</t>
  </si>
  <si>
    <t>2.2</t>
  </si>
  <si>
    <t>2.3</t>
  </si>
  <si>
    <t>m3 x km</t>
  </si>
  <si>
    <t>Engº. Flávio André de Oliveira</t>
  </si>
  <si>
    <t>CREA/SC - 048.529-6</t>
  </si>
  <si>
    <t>SINAPI 72947</t>
  </si>
  <si>
    <t>SINALIZ. HOR. C/ TINTA RETROREFELTIVA A BASE DE RESINA ACRÍLICA C/ MICROESFERAS DE VIDRO (COR AMARELA)</t>
  </si>
  <si>
    <t>SINALIZ. HOR. C/ TINTA RETROREFELTIVA A BASE DE RESINA ACRÍLICA C/ MICROESFERAS DE VIDRO (COR BRANCA)</t>
  </si>
  <si>
    <t>2.4</t>
  </si>
  <si>
    <t>Custo Unit. R$</t>
  </si>
  <si>
    <t>m3</t>
  </si>
  <si>
    <t>SINAPI 95303</t>
  </si>
  <si>
    <t>TRANSPORTE COM CAMINHÃO BASCULANTE 10 M3 DE MASSA ASFALTICA PARA PAVIMENTAÇÃO URBANA</t>
  </si>
  <si>
    <t xml:space="preserve">Prefeitura Mucicipal de Iomerê </t>
  </si>
  <si>
    <t>Mês de referência - março / 2020 - não desonerado</t>
  </si>
  <si>
    <t>Total do ítem</t>
  </si>
  <si>
    <t>3.1</t>
  </si>
  <si>
    <t>SINAPI 96402</t>
  </si>
  <si>
    <t>EXECUÇÃO DE IMPRIMAÇÃO LIGANTE (PINTURA DE LIGAÇÃO) COM EMULSÃO ASFÁLTICA RR-2C. AF_09/2017</t>
  </si>
  <si>
    <t>Total do orçamento</t>
  </si>
  <si>
    <t>Engº. Civil / Engº. De Segurança do Trabalho</t>
  </si>
  <si>
    <t>Recapeamento em CBUQ - Acesso Linha Esperança</t>
  </si>
  <si>
    <t>RECAPEAMENTO</t>
  </si>
  <si>
    <t>SINALIZAÇÃO VIÁRIA</t>
  </si>
  <si>
    <t>3.2</t>
  </si>
  <si>
    <t>FRESAGEM DE PAVIMENTO ASFÁLTICO (PROFUNDIDADE 5,0 CM), EM LOCAIS COM NIVEL BAIXO DE INTERFERÊNCIA. AF_03/2017</t>
  </si>
  <si>
    <t>SINAPI 95995</t>
  </si>
  <si>
    <t>EXECUÇÃO DE PAVIMENTO COM APLICAÇÃO DE CONCRETO ASFÁLTICO, CAMADA DE ROLAMENTO - EXCLUSIVE CARGA E TRANSPORTE. AF_11/2019 - e=4cm</t>
  </si>
  <si>
    <t>1.2</t>
  </si>
  <si>
    <t>1.3</t>
  </si>
  <si>
    <t>VASSOURA MECÂNICA REBOCÁVEL COM ESCOVA CILÍNDRICA, LARGURA ÚTIL DE VARRIMENTO DE 2,44 M - CHP DIURNO. AF_06/2014</t>
  </si>
  <si>
    <t>SINAPI 5839</t>
  </si>
  <si>
    <t>CHP</t>
  </si>
  <si>
    <t>SINAPI 96001</t>
  </si>
  <si>
    <t>LIMPEZA DE SUPERFÍCIE COM JATO DE ALTA PRESSÃO. AF_04/2019</t>
  </si>
  <si>
    <t>SINAPI 99814</t>
  </si>
  <si>
    <t>CORREÇÃO DE PAVIMENTO DANIFICADO</t>
  </si>
  <si>
    <t>Prefeitura Mucicipal de Iomerê</t>
  </si>
  <si>
    <t>CRONOGRAMA FÍSICO-FINANCEIRO</t>
  </si>
  <si>
    <t>ITEM</t>
  </si>
  <si>
    <t>DESCRIÇÃO</t>
  </si>
  <si>
    <t>VAL. TOTAL R$</t>
  </si>
  <si>
    <t>MÊS 01</t>
  </si>
  <si>
    <t>QUANTIDADE</t>
  </si>
  <si>
    <t>FINANCEIRO</t>
  </si>
  <si>
    <t>NO PERÍODO</t>
  </si>
  <si>
    <t>ACUMULADO</t>
  </si>
  <si>
    <t>TOTAL</t>
  </si>
  <si>
    <t>3.3</t>
  </si>
  <si>
    <t>4.1</t>
  </si>
  <si>
    <t>4.2</t>
  </si>
  <si>
    <t>CORRECÃO DE PAVIMENTO DANIFICADO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</si>
</sst>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  <numFmt numFmtId="193" formatCode="#,##0.00_ ;\-#,##0.00\ 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3" applyNumberFormat="1" applyFont="1" applyBorder="1" applyAlignment="1">
      <alignment horizontal="center"/>
    </xf>
    <xf numFmtId="171" fontId="4" fillId="0" borderId="15" xfId="63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3" applyFont="1" applyBorder="1" applyAlignment="1">
      <alignment horizontal="center"/>
    </xf>
    <xf numFmtId="171" fontId="4" fillId="0" borderId="15" xfId="63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3" applyNumberFormat="1" applyFont="1" applyBorder="1" applyAlignment="1">
      <alignment horizontal="center"/>
    </xf>
    <xf numFmtId="171" fontId="4" fillId="0" borderId="13" xfId="63" applyFont="1" applyBorder="1" applyAlignment="1">
      <alignment horizontal="center"/>
    </xf>
    <xf numFmtId="171" fontId="4" fillId="0" borderId="15" xfId="63" applyFont="1" applyBorder="1" applyAlignment="1">
      <alignment horizontal="right"/>
    </xf>
    <xf numFmtId="171" fontId="4" fillId="0" borderId="15" xfId="63" applyNumberFormat="1" applyFont="1" applyBorder="1" applyAlignment="1">
      <alignment horizontal="right"/>
    </xf>
    <xf numFmtId="171" fontId="4" fillId="0" borderId="16" xfId="63" applyFont="1" applyBorder="1" applyAlignment="1">
      <alignment/>
    </xf>
    <xf numFmtId="171" fontId="4" fillId="0" borderId="15" xfId="63" applyNumberFormat="1" applyFont="1" applyBorder="1" applyAlignment="1">
      <alignment/>
    </xf>
    <xf numFmtId="171" fontId="4" fillId="0" borderId="15" xfId="63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3" applyFont="1" applyBorder="1" applyAlignment="1">
      <alignment/>
    </xf>
    <xf numFmtId="171" fontId="4" fillId="0" borderId="13" xfId="63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3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64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93" fontId="0" fillId="0" borderId="15" xfId="64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 wrapText="1"/>
      <protection locked="0"/>
    </xf>
    <xf numFmtId="193" fontId="6" fillId="0" borderId="15" xfId="6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3" fontId="6" fillId="0" borderId="0" xfId="6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10" fontId="8" fillId="0" borderId="15" xfId="52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10" fontId="8" fillId="0" borderId="0" xfId="52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center" vertical="center"/>
    </xf>
    <xf numFmtId="10" fontId="9" fillId="0" borderId="15" xfId="52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4" fillId="33" borderId="4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15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109"/>
      <c r="B1" s="110"/>
      <c r="C1" s="110"/>
      <c r="D1" s="110"/>
      <c r="E1" s="110"/>
      <c r="F1" s="110"/>
      <c r="G1" s="111"/>
    </row>
    <row r="2" spans="1:7" ht="16.5" customHeight="1" thickBot="1">
      <c r="A2" s="112" t="s">
        <v>86</v>
      </c>
      <c r="B2" s="113"/>
      <c r="C2" s="113"/>
      <c r="D2" s="113"/>
      <c r="E2" s="113"/>
      <c r="F2" s="113"/>
      <c r="G2" s="114"/>
    </row>
    <row r="3" spans="1:7" ht="6" customHeight="1" thickBot="1">
      <c r="A3" s="109"/>
      <c r="B3" s="110"/>
      <c r="C3" s="110"/>
      <c r="D3" s="110"/>
      <c r="E3" s="110"/>
      <c r="F3" s="110"/>
      <c r="G3" s="111"/>
    </row>
    <row r="4" spans="1:7" ht="13.5" customHeight="1">
      <c r="A4" s="115" t="s">
        <v>80</v>
      </c>
      <c r="B4" s="116"/>
      <c r="C4" s="116"/>
      <c r="D4" s="116"/>
      <c r="E4" s="116"/>
      <c r="F4" s="116"/>
      <c r="G4" s="117"/>
    </row>
    <row r="5" spans="1:7" ht="13.5" customHeight="1">
      <c r="A5" s="2" t="s">
        <v>41</v>
      </c>
      <c r="B5" s="3" t="s">
        <v>42</v>
      </c>
      <c r="C5" s="97" t="s">
        <v>81</v>
      </c>
      <c r="D5" s="97"/>
      <c r="E5" s="98" t="s">
        <v>43</v>
      </c>
      <c r="F5" s="98"/>
      <c r="G5" s="4" t="s">
        <v>44</v>
      </c>
    </row>
    <row r="6" spans="1:7" ht="13.5" customHeight="1" thickBot="1">
      <c r="A6" s="5" t="s">
        <v>45</v>
      </c>
      <c r="B6" s="120" t="s">
        <v>82</v>
      </c>
      <c r="C6" s="120"/>
      <c r="D6" s="120"/>
      <c r="E6" s="120"/>
      <c r="F6" s="120"/>
      <c r="G6" s="121"/>
    </row>
    <row r="7" spans="1:7" ht="6" customHeight="1" thickBot="1">
      <c r="A7" s="122"/>
      <c r="B7" s="122"/>
      <c r="C7" s="122"/>
      <c r="D7" s="122"/>
      <c r="E7" s="122"/>
      <c r="F7" s="122"/>
      <c r="G7" s="122"/>
    </row>
    <row r="8" spans="1:7" ht="13.5" customHeight="1">
      <c r="A8" s="99" t="s">
        <v>78</v>
      </c>
      <c r="B8" s="100"/>
      <c r="C8" s="100"/>
      <c r="D8" s="100"/>
      <c r="E8" s="100"/>
      <c r="F8" s="100"/>
      <c r="G8" s="101"/>
    </row>
    <row r="9" spans="1:7" ht="5.25" customHeight="1" thickBot="1">
      <c r="A9" s="102"/>
      <c r="B9" s="103"/>
      <c r="C9" s="103"/>
      <c r="D9" s="103"/>
      <c r="E9" s="103"/>
      <c r="F9" s="103"/>
      <c r="G9" s="104"/>
    </row>
    <row r="10" spans="1:7" ht="13.5" customHeight="1">
      <c r="A10" s="105" t="s">
        <v>10</v>
      </c>
      <c r="B10" s="107" t="s">
        <v>11</v>
      </c>
      <c r="C10" s="107" t="s">
        <v>12</v>
      </c>
      <c r="D10" s="107" t="s">
        <v>13</v>
      </c>
      <c r="E10" s="107" t="s">
        <v>14</v>
      </c>
      <c r="F10" s="107"/>
      <c r="G10" s="118" t="s">
        <v>84</v>
      </c>
    </row>
    <row r="11" spans="1:7" ht="23.25" thickBot="1">
      <c r="A11" s="106"/>
      <c r="B11" s="108"/>
      <c r="C11" s="108"/>
      <c r="D11" s="108"/>
      <c r="E11" s="6" t="s">
        <v>83</v>
      </c>
      <c r="F11" s="6" t="s">
        <v>87</v>
      </c>
      <c r="G11" s="119"/>
    </row>
    <row r="12" spans="1:7" ht="6" customHeight="1" thickBot="1">
      <c r="A12" s="92"/>
      <c r="B12" s="92"/>
      <c r="C12" s="92"/>
      <c r="D12" s="92"/>
      <c r="E12" s="92"/>
      <c r="F12" s="92"/>
      <c r="G12" s="92"/>
    </row>
    <row r="13" spans="1:7" ht="13.5" customHeight="1">
      <c r="A13" s="82" t="s">
        <v>15</v>
      </c>
      <c r="B13" s="83"/>
      <c r="C13" s="83"/>
      <c r="D13" s="83"/>
      <c r="E13" s="83"/>
      <c r="F13" s="83"/>
      <c r="G13" s="84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88"/>
      <c r="B15" s="88"/>
      <c r="C15" s="88"/>
      <c r="D15" s="88"/>
      <c r="E15" s="88"/>
      <c r="F15" s="88"/>
      <c r="G15" s="88"/>
    </row>
    <row r="16" spans="1:7" ht="13.5" customHeight="1">
      <c r="A16" s="82" t="s">
        <v>18</v>
      </c>
      <c r="B16" s="83"/>
      <c r="C16" s="83"/>
      <c r="D16" s="83"/>
      <c r="E16" s="83"/>
      <c r="F16" s="83"/>
      <c r="G16" s="84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80"/>
      <c r="B21" s="80"/>
      <c r="C21" s="80"/>
      <c r="D21" s="80"/>
      <c r="E21" s="80"/>
      <c r="F21" s="80"/>
      <c r="G21" s="80"/>
    </row>
    <row r="22" spans="1:7" ht="13.5" customHeight="1">
      <c r="A22" s="82" t="s">
        <v>24</v>
      </c>
      <c r="B22" s="83"/>
      <c r="C22" s="83"/>
      <c r="D22" s="83"/>
      <c r="E22" s="83"/>
      <c r="F22" s="83"/>
      <c r="G22" s="84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79"/>
      <c r="B27" s="80"/>
      <c r="C27" s="80"/>
      <c r="D27" s="80"/>
      <c r="E27" s="80"/>
      <c r="F27" s="80"/>
      <c r="G27" s="81"/>
    </row>
    <row r="28" spans="1:7" ht="13.5" customHeight="1">
      <c r="A28" s="82" t="s">
        <v>29</v>
      </c>
      <c r="B28" s="83"/>
      <c r="C28" s="83"/>
      <c r="D28" s="83"/>
      <c r="E28" s="83"/>
      <c r="F28" s="83"/>
      <c r="G28" s="84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85"/>
      <c r="B37" s="86"/>
      <c r="C37" s="86"/>
      <c r="D37" s="86"/>
      <c r="E37" s="86"/>
      <c r="F37" s="86"/>
      <c r="G37" s="87"/>
    </row>
    <row r="38" spans="1:7" ht="13.5" customHeight="1">
      <c r="A38" s="82" t="s">
        <v>37</v>
      </c>
      <c r="B38" s="83"/>
      <c r="C38" s="83"/>
      <c r="D38" s="83"/>
      <c r="E38" s="83"/>
      <c r="F38" s="83"/>
      <c r="G38" s="84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88"/>
      <c r="B43" s="88"/>
      <c r="C43" s="88"/>
      <c r="D43" s="88"/>
      <c r="E43" s="88"/>
      <c r="F43" s="88"/>
      <c r="G43" s="88"/>
    </row>
    <row r="44" spans="1:7" ht="13.5" customHeight="1">
      <c r="A44" s="82" t="s">
        <v>46</v>
      </c>
      <c r="B44" s="83"/>
      <c r="C44" s="83"/>
      <c r="D44" s="83"/>
      <c r="E44" s="83"/>
      <c r="F44" s="83"/>
      <c r="G44" s="84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80"/>
      <c r="B53" s="80"/>
      <c r="C53" s="80"/>
      <c r="D53" s="80"/>
      <c r="E53" s="80"/>
      <c r="F53" s="80"/>
      <c r="G53" s="80"/>
    </row>
    <row r="54" spans="1:7" ht="13.5" customHeight="1">
      <c r="A54" s="82" t="s">
        <v>50</v>
      </c>
      <c r="B54" s="83"/>
      <c r="C54" s="83"/>
      <c r="D54" s="83"/>
      <c r="E54" s="83"/>
      <c r="F54" s="83"/>
      <c r="G54" s="84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85"/>
      <c r="B69" s="86"/>
      <c r="C69" s="86"/>
      <c r="D69" s="86"/>
      <c r="E69" s="86"/>
      <c r="F69" s="86"/>
      <c r="G69" s="87"/>
    </row>
    <row r="70" spans="1:7" ht="13.5" customHeight="1">
      <c r="A70" s="82" t="s">
        <v>65</v>
      </c>
      <c r="B70" s="83"/>
      <c r="C70" s="83"/>
      <c r="D70" s="83"/>
      <c r="E70" s="83"/>
      <c r="F70" s="83"/>
      <c r="G70" s="84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80"/>
      <c r="B77" s="80"/>
      <c r="C77" s="80"/>
      <c r="D77" s="80"/>
      <c r="E77" s="80"/>
      <c r="F77" s="80"/>
      <c r="G77" s="80"/>
    </row>
    <row r="78" spans="1:7" ht="13.5" customHeight="1" thickBot="1">
      <c r="A78" s="94" t="s">
        <v>72</v>
      </c>
      <c r="B78" s="95"/>
      <c r="C78" s="95"/>
      <c r="D78" s="95"/>
      <c r="E78" s="95"/>
      <c r="F78" s="95"/>
      <c r="G78" s="96"/>
    </row>
    <row r="79" spans="1:7" ht="13.5" customHeight="1" thickBot="1">
      <c r="A79" s="30"/>
      <c r="B79" s="89" t="s">
        <v>85</v>
      </c>
      <c r="C79" s="90"/>
      <c r="D79" s="91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78" t="s">
        <v>73</v>
      </c>
      <c r="F81" s="78"/>
      <c r="G81" s="78"/>
    </row>
    <row r="82" ht="13.5" customHeight="1"/>
    <row r="83" ht="13.5" customHeight="1"/>
    <row r="84" ht="13.5" customHeight="1"/>
    <row r="85" spans="1:7" ht="13.5" customHeight="1">
      <c r="A85" s="93" t="s">
        <v>74</v>
      </c>
      <c r="B85" s="93"/>
      <c r="C85" s="93"/>
      <c r="D85" s="93"/>
      <c r="E85" s="93"/>
      <c r="F85" s="93"/>
      <c r="G85" s="93"/>
    </row>
    <row r="86" spans="1:7" ht="13.5" customHeight="1">
      <c r="A86" s="77" t="s">
        <v>75</v>
      </c>
      <c r="B86" s="77"/>
      <c r="C86" s="77"/>
      <c r="D86" s="77"/>
      <c r="E86" s="77"/>
      <c r="F86" s="77"/>
      <c r="G86" s="77"/>
    </row>
    <row r="87" spans="1:7" ht="13.5" customHeight="1">
      <c r="A87" s="77" t="s">
        <v>76</v>
      </c>
      <c r="B87" s="77"/>
      <c r="C87" s="77"/>
      <c r="D87" s="77"/>
      <c r="E87" s="77"/>
      <c r="F87" s="77"/>
      <c r="G87" s="77"/>
    </row>
    <row r="88" spans="1:7" ht="13.5" customHeight="1">
      <c r="A88" s="77" t="s">
        <v>77</v>
      </c>
      <c r="B88" s="77"/>
      <c r="C88" s="77"/>
      <c r="D88" s="77"/>
      <c r="E88" s="77"/>
      <c r="F88" s="77"/>
      <c r="G88" s="77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9.00390625" style="0" bestFit="1" customWidth="1"/>
    <col min="4" max="4" width="116.8515625" style="0" bestFit="1" customWidth="1"/>
    <col min="5" max="5" width="8.421875" style="0" customWidth="1"/>
    <col min="6" max="6" width="10.140625" style="0" bestFit="1" customWidth="1"/>
    <col min="7" max="7" width="16.281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5"/>
    </row>
    <row r="2" spans="1:10" ht="12.75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5"/>
    </row>
    <row r="3" spans="1:10" ht="12.75">
      <c r="A3" s="36" t="s">
        <v>116</v>
      </c>
      <c r="B3" s="36"/>
      <c r="C3" s="36"/>
      <c r="D3" s="36"/>
      <c r="E3" s="36"/>
      <c r="F3" s="36"/>
      <c r="G3" s="36"/>
      <c r="H3" s="36"/>
      <c r="I3" s="36"/>
      <c r="J3" s="35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5"/>
    </row>
    <row r="5" spans="1:10" ht="12.75" customHeight="1">
      <c r="A5" s="37" t="s">
        <v>89</v>
      </c>
      <c r="B5" s="37" t="s">
        <v>90</v>
      </c>
      <c r="C5" s="37" t="s">
        <v>91</v>
      </c>
      <c r="D5" s="37" t="s">
        <v>92</v>
      </c>
      <c r="E5" s="37" t="s">
        <v>93</v>
      </c>
      <c r="F5" s="37" t="s">
        <v>94</v>
      </c>
      <c r="G5" s="37" t="s">
        <v>111</v>
      </c>
      <c r="H5" s="37" t="s">
        <v>95</v>
      </c>
      <c r="I5" s="37" t="s">
        <v>96</v>
      </c>
      <c r="J5" s="35"/>
    </row>
    <row r="6" spans="1:9" ht="12.75">
      <c r="A6" s="38">
        <v>1</v>
      </c>
      <c r="B6" s="123" t="s">
        <v>97</v>
      </c>
      <c r="C6" s="123"/>
      <c r="D6" s="123"/>
      <c r="E6" s="123"/>
      <c r="F6" s="123"/>
      <c r="G6" s="123"/>
      <c r="H6" s="123"/>
      <c r="I6" s="123"/>
    </row>
    <row r="7" spans="1:9" ht="12.75">
      <c r="A7" s="39" t="s">
        <v>98</v>
      </c>
      <c r="B7" s="39" t="s">
        <v>99</v>
      </c>
      <c r="C7" s="40">
        <v>20.7</v>
      </c>
      <c r="D7" s="39" t="s">
        <v>100</v>
      </c>
      <c r="E7" s="41" t="s">
        <v>88</v>
      </c>
      <c r="F7" s="42">
        <v>3</v>
      </c>
      <c r="G7" s="42">
        <v>329.5</v>
      </c>
      <c r="H7" s="42">
        <f>G7+(G7*C7%)</f>
        <v>397.7065</v>
      </c>
      <c r="I7" s="43">
        <f>F7*H7</f>
        <v>1193.1195</v>
      </c>
    </row>
    <row r="8" spans="1:9" ht="25.5">
      <c r="A8" s="39" t="s">
        <v>130</v>
      </c>
      <c r="B8" s="39" t="s">
        <v>133</v>
      </c>
      <c r="C8" s="40">
        <f>C7</f>
        <v>20.7</v>
      </c>
      <c r="D8" s="60" t="s">
        <v>132</v>
      </c>
      <c r="E8" s="41" t="s">
        <v>134</v>
      </c>
      <c r="F8" s="42">
        <v>118.97</v>
      </c>
      <c r="G8" s="42">
        <v>4.79</v>
      </c>
      <c r="H8" s="42">
        <f>G8+(G8*C8%)</f>
        <v>5.78153</v>
      </c>
      <c r="I8" s="43">
        <f>F8*H8</f>
        <v>687.8286241</v>
      </c>
    </row>
    <row r="9" spans="1:9" ht="12.75">
      <c r="A9" s="39" t="s">
        <v>131</v>
      </c>
      <c r="B9" s="39" t="s">
        <v>137</v>
      </c>
      <c r="C9" s="40">
        <v>20.7</v>
      </c>
      <c r="D9" s="60" t="s">
        <v>136</v>
      </c>
      <c r="E9" s="41" t="s">
        <v>88</v>
      </c>
      <c r="F9" s="42">
        <v>5948.6</v>
      </c>
      <c r="G9" s="42">
        <v>1.53</v>
      </c>
      <c r="H9" s="42">
        <f>G9+(G9*C9%)</f>
        <v>1.84671</v>
      </c>
      <c r="I9" s="43">
        <f>F9*H9</f>
        <v>10985.339106000001</v>
      </c>
    </row>
    <row r="10" spans="1:9" ht="12.75">
      <c r="A10" s="124" t="s">
        <v>117</v>
      </c>
      <c r="B10" s="124"/>
      <c r="C10" s="124"/>
      <c r="D10" s="124"/>
      <c r="E10" s="124"/>
      <c r="F10" s="124"/>
      <c r="G10" s="124"/>
      <c r="H10" s="124"/>
      <c r="I10" s="44">
        <f>SUM(I7:I9)</f>
        <v>12866.2872301</v>
      </c>
    </row>
    <row r="11" spans="1:9" ht="12.75">
      <c r="A11" s="38">
        <v>2</v>
      </c>
      <c r="B11" s="125" t="s">
        <v>138</v>
      </c>
      <c r="C11" s="126"/>
      <c r="D11" s="126"/>
      <c r="E11" s="126"/>
      <c r="F11" s="126"/>
      <c r="G11" s="126"/>
      <c r="H11" s="126"/>
      <c r="I11" s="127"/>
    </row>
    <row r="12" spans="1:9" ht="17.25" customHeight="1">
      <c r="A12" s="49" t="s">
        <v>101</v>
      </c>
      <c r="B12" s="39" t="s">
        <v>135</v>
      </c>
      <c r="C12" s="40">
        <f>C9</f>
        <v>20.7</v>
      </c>
      <c r="D12" s="58" t="s">
        <v>127</v>
      </c>
      <c r="E12" s="47" t="s">
        <v>88</v>
      </c>
      <c r="F12" s="46">
        <v>19.83</v>
      </c>
      <c r="G12" s="46">
        <v>5.15</v>
      </c>
      <c r="H12" s="42">
        <f>G12+(G12*C12%)</f>
        <v>6.21605</v>
      </c>
      <c r="I12" s="48">
        <f>F12*H12</f>
        <v>123.26427149999999</v>
      </c>
    </row>
    <row r="13" spans="1:9" ht="12.75">
      <c r="A13" s="49" t="s">
        <v>102</v>
      </c>
      <c r="B13" s="50" t="s">
        <v>119</v>
      </c>
      <c r="C13" s="40">
        <f>C9</f>
        <v>20.7</v>
      </c>
      <c r="D13" s="45" t="s">
        <v>120</v>
      </c>
      <c r="E13" s="47" t="s">
        <v>88</v>
      </c>
      <c r="F13" s="46">
        <v>19.83</v>
      </c>
      <c r="G13" s="46">
        <v>1.54</v>
      </c>
      <c r="H13" s="42">
        <f>G13+(G13*C13%)</f>
        <v>1.85878</v>
      </c>
      <c r="I13" s="48">
        <f>F13*H13</f>
        <v>36.8596074</v>
      </c>
    </row>
    <row r="14" spans="1:9" ht="25.5">
      <c r="A14" s="49" t="s">
        <v>103</v>
      </c>
      <c r="B14" s="50" t="s">
        <v>128</v>
      </c>
      <c r="C14" s="40">
        <f>C9</f>
        <v>20.7</v>
      </c>
      <c r="D14" s="59" t="s">
        <v>129</v>
      </c>
      <c r="E14" s="47" t="s">
        <v>112</v>
      </c>
      <c r="F14" s="46">
        <v>0.79</v>
      </c>
      <c r="G14" s="46">
        <v>735.15</v>
      </c>
      <c r="H14" s="42">
        <f>G14+(G14*C14%)</f>
        <v>887.3260499999999</v>
      </c>
      <c r="I14" s="48">
        <f>F14*H14</f>
        <v>700.9875794999999</v>
      </c>
    </row>
    <row r="15" spans="1:9" ht="12.75">
      <c r="A15" s="49" t="s">
        <v>110</v>
      </c>
      <c r="B15" s="50" t="s">
        <v>113</v>
      </c>
      <c r="C15" s="40">
        <f>C9</f>
        <v>20.7</v>
      </c>
      <c r="D15" s="58" t="s">
        <v>114</v>
      </c>
      <c r="E15" s="47" t="s">
        <v>104</v>
      </c>
      <c r="F15" s="46">
        <v>15.8</v>
      </c>
      <c r="G15" s="46">
        <v>0.8</v>
      </c>
      <c r="H15" s="42">
        <f>G15+(G15*C15%)</f>
        <v>0.9656</v>
      </c>
      <c r="I15" s="48">
        <f>F15*H15</f>
        <v>15.256480000000002</v>
      </c>
    </row>
    <row r="16" spans="1:9" ht="12.75">
      <c r="A16" s="124" t="s">
        <v>117</v>
      </c>
      <c r="B16" s="124"/>
      <c r="C16" s="124"/>
      <c r="D16" s="124"/>
      <c r="E16" s="124"/>
      <c r="F16" s="124"/>
      <c r="G16" s="124"/>
      <c r="H16" s="124"/>
      <c r="I16" s="44">
        <f>SUM(I12:I15)</f>
        <v>876.3679384</v>
      </c>
    </row>
    <row r="17" spans="1:9" ht="12.75">
      <c r="A17" s="38">
        <v>3</v>
      </c>
      <c r="B17" s="125" t="s">
        <v>124</v>
      </c>
      <c r="C17" s="126"/>
      <c r="D17" s="126"/>
      <c r="E17" s="126"/>
      <c r="F17" s="126"/>
      <c r="G17" s="126"/>
      <c r="H17" s="126"/>
      <c r="I17" s="127"/>
    </row>
    <row r="18" spans="1:9" ht="12.75">
      <c r="A18" s="49" t="s">
        <v>118</v>
      </c>
      <c r="B18" s="50" t="s">
        <v>119</v>
      </c>
      <c r="C18" s="40">
        <f>C9</f>
        <v>20.7</v>
      </c>
      <c r="D18" s="45" t="s">
        <v>120</v>
      </c>
      <c r="E18" s="47" t="s">
        <v>88</v>
      </c>
      <c r="F18" s="46">
        <v>5948.6</v>
      </c>
      <c r="G18" s="46">
        <f>G13</f>
        <v>1.54</v>
      </c>
      <c r="H18" s="42">
        <f>G18+(G18*C18%)</f>
        <v>1.85878</v>
      </c>
      <c r="I18" s="48">
        <f>F18*H18</f>
        <v>11057.138708</v>
      </c>
    </row>
    <row r="19" spans="1:9" ht="25.5">
      <c r="A19" s="49" t="s">
        <v>126</v>
      </c>
      <c r="B19" s="50" t="s">
        <v>128</v>
      </c>
      <c r="C19" s="40">
        <f>C9</f>
        <v>20.7</v>
      </c>
      <c r="D19" s="59" t="s">
        <v>129</v>
      </c>
      <c r="E19" s="47" t="s">
        <v>112</v>
      </c>
      <c r="F19" s="46">
        <v>237.94</v>
      </c>
      <c r="G19" s="46">
        <f>G14</f>
        <v>735.15</v>
      </c>
      <c r="H19" s="42">
        <f>G19+(G19*C19%)</f>
        <v>887.3260499999999</v>
      </c>
      <c r="I19" s="48">
        <f>F19*H19</f>
        <v>211130.36033699996</v>
      </c>
    </row>
    <row r="20" spans="1:9" ht="12.75">
      <c r="A20" s="49" t="s">
        <v>150</v>
      </c>
      <c r="B20" s="50" t="s">
        <v>113</v>
      </c>
      <c r="C20" s="40">
        <f>C9</f>
        <v>20.7</v>
      </c>
      <c r="D20" s="45" t="s">
        <v>114</v>
      </c>
      <c r="E20" s="47" t="s">
        <v>104</v>
      </c>
      <c r="F20" s="46">
        <v>4758.8</v>
      </c>
      <c r="G20" s="46">
        <v>0.8</v>
      </c>
      <c r="H20" s="42">
        <f>G20+(G20*C20%)</f>
        <v>0.9656</v>
      </c>
      <c r="I20" s="48">
        <f>F20*H20</f>
        <v>4595.09728</v>
      </c>
    </row>
    <row r="21" spans="1:9" ht="12.75">
      <c r="A21" s="128" t="s">
        <v>117</v>
      </c>
      <c r="B21" s="129"/>
      <c r="C21" s="129"/>
      <c r="D21" s="129"/>
      <c r="E21" s="129"/>
      <c r="F21" s="129"/>
      <c r="G21" s="129"/>
      <c r="H21" s="130"/>
      <c r="I21" s="51">
        <f>SUM(I18:I20)</f>
        <v>226782.59632499996</v>
      </c>
    </row>
    <row r="22" spans="1:9" ht="12.75">
      <c r="A22" s="38">
        <v>4</v>
      </c>
      <c r="B22" s="123" t="s">
        <v>125</v>
      </c>
      <c r="C22" s="123"/>
      <c r="D22" s="123"/>
      <c r="E22" s="123"/>
      <c r="F22" s="123"/>
      <c r="G22" s="123"/>
      <c r="H22" s="123"/>
      <c r="I22" s="123"/>
    </row>
    <row r="23" spans="1:9" ht="12.75">
      <c r="A23" s="39" t="s">
        <v>151</v>
      </c>
      <c r="B23" s="39" t="s">
        <v>107</v>
      </c>
      <c r="C23" s="40">
        <f>C9</f>
        <v>20.7</v>
      </c>
      <c r="D23" s="57" t="s">
        <v>108</v>
      </c>
      <c r="E23" s="47" t="s">
        <v>88</v>
      </c>
      <c r="F23" s="46">
        <v>127.13</v>
      </c>
      <c r="G23" s="46">
        <v>10.97</v>
      </c>
      <c r="H23" s="42">
        <f>G23+(G23*C23%)</f>
        <v>13.24079</v>
      </c>
      <c r="I23" s="48">
        <f>F23*H23</f>
        <v>1683.3016327</v>
      </c>
    </row>
    <row r="24" spans="1:9" ht="12.75">
      <c r="A24" s="39" t="s">
        <v>152</v>
      </c>
      <c r="B24" s="39" t="s">
        <v>107</v>
      </c>
      <c r="C24" s="40">
        <f>C9</f>
        <v>20.7</v>
      </c>
      <c r="D24" s="57" t="s">
        <v>109</v>
      </c>
      <c r="E24" s="47" t="s">
        <v>88</v>
      </c>
      <c r="F24" s="46">
        <v>254.26</v>
      </c>
      <c r="G24" s="46">
        <v>10.97</v>
      </c>
      <c r="H24" s="42">
        <f>G24+(G24*C24%)</f>
        <v>13.24079</v>
      </c>
      <c r="I24" s="48">
        <f>F24*H24</f>
        <v>3366.6032654</v>
      </c>
    </row>
    <row r="25" spans="1:9" ht="12.75">
      <c r="A25" s="124" t="s">
        <v>117</v>
      </c>
      <c r="B25" s="124"/>
      <c r="C25" s="124"/>
      <c r="D25" s="124"/>
      <c r="E25" s="124"/>
      <c r="F25" s="124"/>
      <c r="G25" s="124"/>
      <c r="H25" s="124"/>
      <c r="I25" s="51">
        <f>SUM(I23:I24)</f>
        <v>5049.9048981</v>
      </c>
    </row>
    <row r="26" spans="1:9" ht="12.75">
      <c r="A26" s="124" t="s">
        <v>121</v>
      </c>
      <c r="B26" s="124"/>
      <c r="C26" s="124"/>
      <c r="D26" s="124"/>
      <c r="E26" s="124"/>
      <c r="F26" s="124"/>
      <c r="G26" s="124"/>
      <c r="H26" s="124"/>
      <c r="I26" s="51">
        <f>I10+I16+I21+I25</f>
        <v>245575.15639159997</v>
      </c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3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3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3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3"/>
    </row>
    <row r="31" spans="1:9" ht="12.75">
      <c r="A31" s="52"/>
      <c r="B31" s="52"/>
      <c r="C31" s="52"/>
      <c r="D31" s="52"/>
      <c r="E31" s="52"/>
      <c r="F31" s="52"/>
      <c r="G31" s="52"/>
      <c r="H31" s="52"/>
      <c r="I31" s="53"/>
    </row>
    <row r="32" spans="1:9" ht="12.75">
      <c r="A32" s="52"/>
      <c r="B32" s="52"/>
      <c r="C32" s="52"/>
      <c r="D32" s="52"/>
      <c r="E32" s="52"/>
      <c r="F32" s="52"/>
      <c r="G32" s="52"/>
      <c r="H32" s="52"/>
      <c r="I32" s="53"/>
    </row>
    <row r="33" spans="1:9" ht="12.7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2.7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2.7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2.75">
      <c r="A36" s="54"/>
      <c r="B36" s="54"/>
      <c r="C36" s="54"/>
      <c r="D36" s="55" t="s">
        <v>105</v>
      </c>
      <c r="E36" s="54"/>
      <c r="F36" s="54"/>
      <c r="G36" s="54"/>
      <c r="H36" s="54"/>
      <c r="I36" s="54"/>
    </row>
    <row r="37" spans="1:9" ht="12.75">
      <c r="A37" s="54"/>
      <c r="B37" s="54"/>
      <c r="C37" s="54"/>
      <c r="D37" s="55" t="s">
        <v>106</v>
      </c>
      <c r="E37" s="54"/>
      <c r="F37" s="54"/>
      <c r="G37" s="54"/>
      <c r="H37" s="54"/>
      <c r="I37" s="54"/>
    </row>
    <row r="38" spans="1:9" ht="12.75">
      <c r="A38" s="54"/>
      <c r="B38" s="54"/>
      <c r="C38" s="54"/>
      <c r="D38" s="55" t="s">
        <v>122</v>
      </c>
      <c r="E38" s="54"/>
      <c r="F38" s="54"/>
      <c r="G38" s="54"/>
      <c r="H38" s="54"/>
      <c r="I38" s="54"/>
    </row>
    <row r="39" spans="1:9" ht="12.75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12.75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12.75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2.75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14.2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4.2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4.25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4.25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14.25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4.25">
      <c r="A48" s="56"/>
      <c r="B48" s="56"/>
      <c r="C48" s="56"/>
      <c r="D48" s="56"/>
      <c r="E48" s="56"/>
      <c r="F48" s="56"/>
      <c r="G48" s="56"/>
      <c r="H48" s="56"/>
      <c r="I48" s="56"/>
    </row>
    <row r="49" spans="1:9" ht="14.25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14.25">
      <c r="A50" s="56"/>
      <c r="B50" s="56"/>
      <c r="C50" s="56"/>
      <c r="E50" s="56"/>
      <c r="F50" s="56"/>
      <c r="G50" s="56"/>
      <c r="H50" s="56"/>
      <c r="I50" s="56"/>
    </row>
    <row r="51" spans="1:9" ht="14.25">
      <c r="A51" s="56"/>
      <c r="B51" s="56"/>
      <c r="C51" s="56"/>
      <c r="E51" s="56"/>
      <c r="F51" s="56"/>
      <c r="G51" s="56"/>
      <c r="H51" s="56"/>
      <c r="I51" s="56"/>
    </row>
    <row r="52" spans="1:9" ht="14.25">
      <c r="A52" s="56"/>
      <c r="B52" s="56"/>
      <c r="C52" s="56"/>
      <c r="E52" s="56"/>
      <c r="F52" s="56"/>
      <c r="G52" s="56"/>
      <c r="H52" s="56"/>
      <c r="I52" s="56"/>
    </row>
    <row r="53" spans="1:9" ht="14.25">
      <c r="A53" s="56"/>
      <c r="B53" s="56"/>
      <c r="C53" s="56"/>
      <c r="D53" s="56"/>
      <c r="E53" s="56"/>
      <c r="F53" s="56"/>
      <c r="G53" s="56"/>
      <c r="H53" s="56"/>
      <c r="I53" s="56"/>
    </row>
    <row r="54" spans="1:9" ht="14.25">
      <c r="A54" s="56"/>
      <c r="B54" s="56"/>
      <c r="C54" s="56"/>
      <c r="D54" s="56"/>
      <c r="E54" s="56"/>
      <c r="F54" s="56"/>
      <c r="G54" s="56"/>
      <c r="H54" s="56"/>
      <c r="I54" s="56"/>
    </row>
    <row r="55" spans="1:9" ht="14.25">
      <c r="A55" s="56"/>
      <c r="B55" s="56"/>
      <c r="C55" s="56"/>
      <c r="D55" s="56"/>
      <c r="E55" s="56"/>
      <c r="F55" s="56"/>
      <c r="G55" s="56"/>
      <c r="H55" s="56"/>
      <c r="I55" s="56"/>
    </row>
    <row r="56" spans="1:9" ht="14.25">
      <c r="A56" s="56"/>
      <c r="B56" s="56"/>
      <c r="C56" s="56"/>
      <c r="D56" s="56"/>
      <c r="E56" s="56"/>
      <c r="F56" s="56"/>
      <c r="G56" s="56"/>
      <c r="H56" s="56"/>
      <c r="I56" s="56"/>
    </row>
    <row r="57" spans="1:9" ht="14.25">
      <c r="A57" s="56"/>
      <c r="B57" s="56"/>
      <c r="C57" s="56"/>
      <c r="D57" s="56"/>
      <c r="E57" s="56"/>
      <c r="F57" s="56"/>
      <c r="G57" s="56"/>
      <c r="H57" s="56"/>
      <c r="I57" s="56"/>
    </row>
    <row r="58" spans="1:9" ht="14.25">
      <c r="A58" s="56"/>
      <c r="B58" s="56"/>
      <c r="C58" s="56"/>
      <c r="D58" s="56"/>
      <c r="E58" s="56"/>
      <c r="F58" s="56"/>
      <c r="G58" s="56"/>
      <c r="H58" s="56"/>
      <c r="I58" s="56"/>
    </row>
    <row r="59" spans="1:9" ht="14.25">
      <c r="A59" s="56"/>
      <c r="B59" s="56"/>
      <c r="C59" s="56"/>
      <c r="D59" s="56"/>
      <c r="E59" s="56"/>
      <c r="F59" s="56"/>
      <c r="G59" s="56"/>
      <c r="H59" s="56"/>
      <c r="I59" s="56"/>
    </row>
  </sheetData>
  <sheetProtection/>
  <mergeCells count="9">
    <mergeCell ref="B22:I22"/>
    <mergeCell ref="A25:H25"/>
    <mergeCell ref="A26:H26"/>
    <mergeCell ref="B6:I6"/>
    <mergeCell ref="A10:H10"/>
    <mergeCell ref="B11:I11"/>
    <mergeCell ref="A16:H16"/>
    <mergeCell ref="B17:I17"/>
    <mergeCell ref="A21:H21"/>
  </mergeCells>
  <conditionalFormatting sqref="E18:E19 E24">
    <cfRule type="expression" priority="14" dxfId="0" stopIfTrue="1">
      <formula>$D18=$BC18</formula>
    </cfRule>
  </conditionalFormatting>
  <conditionalFormatting sqref="D18 B18:B19">
    <cfRule type="expression" priority="15" dxfId="0" stopIfTrue="1">
      <formula>$D18=$BB18</formula>
    </cfRule>
  </conditionalFormatting>
  <conditionalFormatting sqref="E20">
    <cfRule type="expression" priority="12" dxfId="0" stopIfTrue="1">
      <formula>$D20=$BC20</formula>
    </cfRule>
  </conditionalFormatting>
  <conditionalFormatting sqref="B20 D20">
    <cfRule type="expression" priority="13" dxfId="0" stopIfTrue="1">
      <formula>$D20=$BB20</formula>
    </cfRule>
  </conditionalFormatting>
  <conditionalFormatting sqref="E23">
    <cfRule type="expression" priority="11" dxfId="0" stopIfTrue="1">
      <formula>$D23=$BC23</formula>
    </cfRule>
  </conditionalFormatting>
  <conditionalFormatting sqref="D12">
    <cfRule type="expression" priority="9" dxfId="0" stopIfTrue="1">
      <formula>$C12=$BA12</formula>
    </cfRule>
  </conditionalFormatting>
  <conditionalFormatting sqref="E12 E14:E15">
    <cfRule type="expression" priority="10" dxfId="0" stopIfTrue="1">
      <formula>$C12=$BB12</formula>
    </cfRule>
  </conditionalFormatting>
  <conditionalFormatting sqref="D14">
    <cfRule type="expression" priority="8" dxfId="0" stopIfTrue="1">
      <formula>$C14=$BA14</formula>
    </cfRule>
  </conditionalFormatting>
  <conditionalFormatting sqref="D15">
    <cfRule type="expression" priority="6" dxfId="0" stopIfTrue="1">
      <formula>$C15=$BE15</formula>
    </cfRule>
  </conditionalFormatting>
  <conditionalFormatting sqref="D15">
    <cfRule type="expression" priority="7" dxfId="0" stopIfTrue="1">
      <formula>$C15=$BE15</formula>
    </cfRule>
  </conditionalFormatting>
  <conditionalFormatting sqref="E13">
    <cfRule type="expression" priority="4" dxfId="0" stopIfTrue="1">
      <formula>$D13=$BC13</formula>
    </cfRule>
  </conditionalFormatting>
  <conditionalFormatting sqref="D13">
    <cfRule type="expression" priority="5" dxfId="0" stopIfTrue="1">
      <formula>$D13=$BB13</formula>
    </cfRule>
  </conditionalFormatting>
  <conditionalFormatting sqref="D19">
    <cfRule type="expression" priority="3" dxfId="0" stopIfTrue="1">
      <formula>$C19=$BA19</formula>
    </cfRule>
  </conditionalFormatting>
  <conditionalFormatting sqref="B13:B14">
    <cfRule type="expression" priority="2" dxfId="0" stopIfTrue="1">
      <formula>$D13=$BB13</formula>
    </cfRule>
  </conditionalFormatting>
  <conditionalFormatting sqref="B15">
    <cfRule type="expression" priority="1" dxfId="0" stopIfTrue="1">
      <formula>$D15=$BB15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7109375" style="0" customWidth="1"/>
    <col min="2" max="2" width="44.57421875" style="0" bestFit="1" customWidth="1"/>
    <col min="3" max="3" width="17.00390625" style="0" bestFit="1" customWidth="1"/>
    <col min="4" max="4" width="15.00390625" style="0" customWidth="1"/>
    <col min="5" max="5" width="15.57421875" style="0" bestFit="1" customWidth="1"/>
    <col min="6" max="6" width="14.28125" style="0" bestFit="1" customWidth="1"/>
    <col min="7" max="7" width="15.57421875" style="0" bestFit="1" customWidth="1"/>
  </cols>
  <sheetData>
    <row r="1" spans="1:7" ht="15">
      <c r="A1" s="132" t="s">
        <v>139</v>
      </c>
      <c r="B1" s="132"/>
      <c r="C1" s="132"/>
      <c r="D1" s="132"/>
      <c r="E1" s="132"/>
      <c r="F1" s="132"/>
      <c r="G1" s="132"/>
    </row>
    <row r="2" spans="1:7" ht="15">
      <c r="A2" s="73" t="s">
        <v>123</v>
      </c>
      <c r="B2" s="62"/>
      <c r="C2" s="62"/>
      <c r="D2" s="62"/>
      <c r="E2" s="62"/>
      <c r="F2" s="62"/>
      <c r="G2" s="62"/>
    </row>
    <row r="3" spans="1:7" ht="15">
      <c r="A3" s="61"/>
      <c r="B3" s="62"/>
      <c r="C3" s="62"/>
      <c r="D3" s="63"/>
      <c r="E3" s="63"/>
      <c r="F3" s="63"/>
      <c r="G3" s="63"/>
    </row>
    <row r="4" spans="1:7" ht="14.25">
      <c r="A4" s="131" t="s">
        <v>140</v>
      </c>
      <c r="B4" s="131"/>
      <c r="C4" s="131"/>
      <c r="D4" s="131"/>
      <c r="E4" s="131"/>
      <c r="F4" s="131"/>
      <c r="G4" s="131"/>
    </row>
    <row r="5" spans="1:7" ht="15">
      <c r="A5" s="133" t="s">
        <v>141</v>
      </c>
      <c r="B5" s="133" t="s">
        <v>142</v>
      </c>
      <c r="C5" s="133" t="s">
        <v>143</v>
      </c>
      <c r="D5" s="133" t="s">
        <v>144</v>
      </c>
      <c r="E5" s="133"/>
      <c r="F5" s="133"/>
      <c r="G5" s="133"/>
    </row>
    <row r="6" spans="1:7" ht="15">
      <c r="A6" s="133"/>
      <c r="B6" s="133"/>
      <c r="C6" s="133"/>
      <c r="D6" s="133" t="s">
        <v>145</v>
      </c>
      <c r="E6" s="133"/>
      <c r="F6" s="133" t="s">
        <v>146</v>
      </c>
      <c r="G6" s="133"/>
    </row>
    <row r="7" spans="1:7" ht="15">
      <c r="A7" s="133"/>
      <c r="B7" s="133"/>
      <c r="C7" s="133"/>
      <c r="D7" s="65" t="s">
        <v>147</v>
      </c>
      <c r="E7" s="65" t="s">
        <v>148</v>
      </c>
      <c r="F7" s="65" t="s">
        <v>147</v>
      </c>
      <c r="G7" s="65" t="s">
        <v>148</v>
      </c>
    </row>
    <row r="8" spans="1:7" ht="15">
      <c r="A8" s="64">
        <v>1</v>
      </c>
      <c r="B8" s="66" t="s">
        <v>97</v>
      </c>
      <c r="C8" s="67">
        <f>Licitação!I10</f>
        <v>12866.2872301</v>
      </c>
      <c r="D8" s="68">
        <f>F8/C8</f>
        <v>1</v>
      </c>
      <c r="E8" s="68">
        <f>G8/C8</f>
        <v>1</v>
      </c>
      <c r="F8" s="67">
        <f>C8</f>
        <v>12866.2872301</v>
      </c>
      <c r="G8" s="67">
        <f>F8</f>
        <v>12866.2872301</v>
      </c>
    </row>
    <row r="9" spans="1:7" ht="15">
      <c r="A9" s="64">
        <v>2</v>
      </c>
      <c r="B9" s="66" t="s">
        <v>153</v>
      </c>
      <c r="C9" s="67">
        <f>Licitação!I16</f>
        <v>876.3679384</v>
      </c>
      <c r="D9" s="68">
        <f>F9/C9</f>
        <v>1</v>
      </c>
      <c r="E9" s="68">
        <f>G9/C9</f>
        <v>1</v>
      </c>
      <c r="F9" s="67">
        <f>C9</f>
        <v>876.3679384</v>
      </c>
      <c r="G9" s="67">
        <f>F9</f>
        <v>876.3679384</v>
      </c>
    </row>
    <row r="10" spans="1:7" ht="15">
      <c r="A10" s="64">
        <v>3</v>
      </c>
      <c r="B10" s="45" t="s">
        <v>124</v>
      </c>
      <c r="C10" s="41">
        <f>Licitação!I21</f>
        <v>226782.59632499996</v>
      </c>
      <c r="D10" s="68">
        <f>F10/C10</f>
        <v>1</v>
      </c>
      <c r="E10" s="68">
        <f>G10/C10</f>
        <v>1</v>
      </c>
      <c r="F10" s="67">
        <f>C10</f>
        <v>226782.59632499996</v>
      </c>
      <c r="G10" s="67">
        <f>F10</f>
        <v>226782.59632499996</v>
      </c>
    </row>
    <row r="11" spans="1:7" ht="15">
      <c r="A11" s="64">
        <v>4</v>
      </c>
      <c r="B11" s="45" t="s">
        <v>125</v>
      </c>
      <c r="C11" s="67">
        <f>Licitação!I25</f>
        <v>5049.9048981</v>
      </c>
      <c r="D11" s="68">
        <f>F11/C11</f>
        <v>1</v>
      </c>
      <c r="E11" s="68">
        <f>G11/C11</f>
        <v>1</v>
      </c>
      <c r="F11" s="67">
        <f>C11</f>
        <v>5049.9048981</v>
      </c>
      <c r="G11" s="67">
        <f>F11</f>
        <v>5049.9048981</v>
      </c>
    </row>
    <row r="12" spans="1:7" ht="14.25">
      <c r="A12" s="131" t="s">
        <v>149</v>
      </c>
      <c r="B12" s="131"/>
      <c r="C12" s="74">
        <f>SUM(C8:C11)</f>
        <v>245575.15639159997</v>
      </c>
      <c r="D12" s="75">
        <f>F12/C12</f>
        <v>1</v>
      </c>
      <c r="E12" s="75">
        <f>G12/C12</f>
        <v>1</v>
      </c>
      <c r="F12" s="76">
        <f>SUM(F8:F11)</f>
        <v>245575.15639159997</v>
      </c>
      <c r="G12" s="76">
        <f>SUM(G8:G11)</f>
        <v>245575.15639159997</v>
      </c>
    </row>
    <row r="13" spans="1:7" ht="15">
      <c r="A13" s="62"/>
      <c r="B13" s="62"/>
      <c r="C13" s="62"/>
      <c r="D13" s="62"/>
      <c r="E13" s="62"/>
      <c r="F13" s="62"/>
      <c r="G13" s="62"/>
    </row>
    <row r="14" spans="1:7" ht="15">
      <c r="A14" s="62"/>
      <c r="B14" s="62"/>
      <c r="C14" s="62"/>
      <c r="D14" s="62"/>
      <c r="E14" s="62"/>
      <c r="F14" s="62"/>
      <c r="G14" s="69"/>
    </row>
    <row r="15" spans="1:7" ht="15">
      <c r="A15" s="62"/>
      <c r="B15" s="62"/>
      <c r="C15" s="62"/>
      <c r="D15" s="62"/>
      <c r="E15" s="62"/>
      <c r="F15" s="62"/>
      <c r="G15" s="69"/>
    </row>
    <row r="16" spans="1:7" ht="15">
      <c r="A16" s="62"/>
      <c r="B16" s="62"/>
      <c r="C16" s="62"/>
      <c r="D16" s="62"/>
      <c r="E16" s="62"/>
      <c r="F16" s="62"/>
      <c r="G16" s="69"/>
    </row>
    <row r="17" spans="1:7" ht="15">
      <c r="A17" s="62"/>
      <c r="B17" s="62"/>
      <c r="C17" s="62"/>
      <c r="D17" s="62"/>
      <c r="E17" s="62"/>
      <c r="F17" s="62"/>
      <c r="G17" s="69"/>
    </row>
    <row r="18" spans="1:7" ht="15">
      <c r="A18" s="62"/>
      <c r="B18" s="62"/>
      <c r="C18" s="62"/>
      <c r="D18" s="62"/>
      <c r="E18" s="62"/>
      <c r="F18" s="62"/>
      <c r="G18" s="62"/>
    </row>
    <row r="19" spans="1:7" ht="15">
      <c r="A19" s="62"/>
      <c r="B19" s="62"/>
      <c r="C19" s="62"/>
      <c r="D19" s="62"/>
      <c r="E19" s="62"/>
      <c r="F19" s="62"/>
      <c r="G19" s="70"/>
    </row>
    <row r="20" spans="1:7" ht="15">
      <c r="A20" s="62"/>
      <c r="B20" s="62"/>
      <c r="C20" s="62"/>
      <c r="D20" s="62"/>
      <c r="E20" s="62"/>
      <c r="F20" s="62"/>
      <c r="G20" s="70"/>
    </row>
    <row r="21" spans="1:7" ht="15">
      <c r="A21" s="62"/>
      <c r="B21" s="62"/>
      <c r="C21" s="62"/>
      <c r="D21" s="62"/>
      <c r="E21" s="62"/>
      <c r="F21" s="62"/>
      <c r="G21" s="62"/>
    </row>
    <row r="22" spans="1:7" ht="15">
      <c r="A22" s="62"/>
      <c r="B22" s="62"/>
      <c r="C22" s="62"/>
      <c r="D22" s="63" t="s">
        <v>105</v>
      </c>
      <c r="E22" s="62"/>
      <c r="F22" s="62"/>
      <c r="G22" s="62"/>
    </row>
    <row r="23" spans="1:7" ht="15">
      <c r="A23" s="62"/>
      <c r="B23" s="62"/>
      <c r="C23" s="62"/>
      <c r="D23" s="63" t="s">
        <v>106</v>
      </c>
      <c r="E23" s="62"/>
      <c r="F23" s="62"/>
      <c r="G23" s="62"/>
    </row>
    <row r="24" spans="1:7" ht="15">
      <c r="A24" s="71"/>
      <c r="B24" s="71"/>
      <c r="C24" s="71"/>
      <c r="D24" s="72"/>
      <c r="E24" s="71"/>
      <c r="F24" s="71"/>
      <c r="G24" s="71"/>
    </row>
    <row r="25" spans="1:7" ht="12.75">
      <c r="A25" s="71"/>
      <c r="B25" s="71"/>
      <c r="C25" s="71"/>
      <c r="D25" s="71"/>
      <c r="E25" s="71"/>
      <c r="F25" s="71"/>
      <c r="G25" s="71"/>
    </row>
  </sheetData>
  <sheetProtection/>
  <mergeCells count="9">
    <mergeCell ref="A12:B12"/>
    <mergeCell ref="A1:G1"/>
    <mergeCell ref="A4:G4"/>
    <mergeCell ref="A5:A7"/>
    <mergeCell ref="B5:B7"/>
    <mergeCell ref="C5:C7"/>
    <mergeCell ref="D5:G5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Josnei Bavaresco</cp:lastModifiedBy>
  <cp:lastPrinted>2017-07-05T11:17:17Z</cp:lastPrinted>
  <dcterms:created xsi:type="dcterms:W3CDTF">2009-11-11T18:29:23Z</dcterms:created>
  <dcterms:modified xsi:type="dcterms:W3CDTF">2020-07-16T13:24:01Z</dcterms:modified>
  <cp:category/>
  <cp:version/>
  <cp:contentType/>
  <cp:contentStatus/>
</cp:coreProperties>
</file>